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11025" activeTab="5"/>
  </bookViews>
  <sheets>
    <sheet name="新疆环科院" sheetId="2" r:id="rId1"/>
    <sheet name="新疆环境监测总站" sheetId="4" r:id="rId2"/>
    <sheet name="固废中心" sheetId="6" r:id="rId3"/>
    <sheet name="评估中心" sheetId="7" r:id="rId4"/>
    <sheet name="信息中心" sheetId="8" r:id="rId5"/>
    <sheet name="排污权交易中心" sheetId="9" r:id="rId6"/>
    <sheet name="辐射站" sheetId="5" r:id="rId7"/>
  </sheets>
  <definedNames>
    <definedName name="_xlnm._FilterDatabase" localSheetId="0" hidden="1">新疆环科院!$B$1:$B$41</definedName>
    <definedName name="_xlnm.Print_Titles" localSheetId="0">新疆环科院!$1:$4</definedName>
  </definedNames>
  <calcPr calcId="125725"/>
</workbook>
</file>

<file path=xl/calcChain.xml><?xml version="1.0" encoding="utf-8"?>
<calcChain xmlns="http://schemas.openxmlformats.org/spreadsheetml/2006/main">
  <c r="H5" i="7"/>
  <c r="G8" i="6"/>
  <c r="E8"/>
  <c r="G7"/>
  <c r="E7"/>
  <c r="G5"/>
  <c r="E5"/>
  <c r="H5" l="1"/>
  <c r="H8"/>
  <c r="H7"/>
  <c r="G28" i="4"/>
  <c r="H28" s="1"/>
  <c r="E28"/>
  <c r="G27"/>
  <c r="E27"/>
  <c r="H27" s="1"/>
  <c r="G26"/>
  <c r="E26"/>
  <c r="H26" s="1"/>
  <c r="H25"/>
  <c r="G25"/>
  <c r="E25"/>
  <c r="G24"/>
  <c r="H24" s="1"/>
  <c r="E24"/>
  <c r="G23"/>
  <c r="E23"/>
  <c r="H23" s="1"/>
  <c r="G22"/>
  <c r="E22"/>
  <c r="H22" s="1"/>
  <c r="H21"/>
  <c r="G21"/>
  <c r="E21"/>
  <c r="G20"/>
  <c r="H20" s="1"/>
  <c r="E20"/>
  <c r="G19"/>
  <c r="E19"/>
  <c r="H19" s="1"/>
  <c r="G18"/>
  <c r="E18"/>
  <c r="H18" s="1"/>
  <c r="H17"/>
  <c r="G17"/>
  <c r="E17"/>
  <c r="G16"/>
  <c r="H16" s="1"/>
  <c r="E16"/>
  <c r="G15"/>
  <c r="E15"/>
  <c r="H15" s="1"/>
  <c r="G14"/>
  <c r="E14"/>
  <c r="H14" s="1"/>
  <c r="H13"/>
  <c r="G13"/>
  <c r="E13"/>
  <c r="G12"/>
  <c r="H12" s="1"/>
  <c r="E12"/>
  <c r="G11"/>
  <c r="E11"/>
  <c r="H11" s="1"/>
  <c r="G10"/>
  <c r="E10"/>
  <c r="H10" s="1"/>
  <c r="H9"/>
  <c r="G9"/>
  <c r="E9"/>
  <c r="G8"/>
  <c r="H8" s="1"/>
  <c r="E8"/>
  <c r="G7"/>
  <c r="E7"/>
  <c r="H7" s="1"/>
  <c r="G6"/>
  <c r="E6"/>
  <c r="H6" s="1"/>
  <c r="H5"/>
  <c r="G5"/>
  <c r="E5"/>
  <c r="G40" i="2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</calcChain>
</file>

<file path=xl/sharedStrings.xml><?xml version="1.0" encoding="utf-8"?>
<sst xmlns="http://schemas.openxmlformats.org/spreadsheetml/2006/main" count="249" uniqueCount="136">
  <si>
    <r>
      <rPr>
        <sz val="20"/>
        <rFont val="Times New Roman"/>
        <family val="1"/>
      </rPr>
      <t xml:space="preserve"> </t>
    </r>
    <r>
      <rPr>
        <sz val="20"/>
        <rFont val="方正小标宋简体"/>
        <charset val="134"/>
      </rPr>
      <t>自治区生态环境厅直属事业单位</t>
    </r>
    <r>
      <rPr>
        <sz val="20"/>
        <rFont val="Times New Roman"/>
        <family val="1"/>
      </rPr>
      <t>2019</t>
    </r>
    <r>
      <rPr>
        <sz val="20"/>
        <rFont val="方正小标宋简体"/>
        <charset val="134"/>
      </rPr>
      <t>年度面向社会公开招聘工作人员面试成</t>
    </r>
    <r>
      <rPr>
        <sz val="20"/>
        <rFont val="Times New Roman"/>
        <family val="1"/>
      </rPr>
      <t xml:space="preserve">      </t>
    </r>
    <r>
      <rPr>
        <sz val="20"/>
        <rFont val="方正小标宋简体"/>
        <charset val="134"/>
      </rPr>
      <t>绩、总成绩及进入体检人员名单</t>
    </r>
  </si>
  <si>
    <t>自治区环境保护科学研究院</t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</si>
  <si>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</si>
  <si>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报考职位</t>
    </r>
  </si>
  <si>
    <r>
      <rPr>
        <sz val="12"/>
        <rFont val="黑体"/>
        <family val="3"/>
        <charset val="134"/>
      </rPr>
      <t>考生姓名</t>
    </r>
  </si>
  <si>
    <r>
      <rPr>
        <sz val="12"/>
        <rFont val="方正小标宋简体"/>
        <charset val="134"/>
      </rPr>
      <t>笔试成绩</t>
    </r>
  </si>
  <si>
    <r>
      <rPr>
        <sz val="12"/>
        <rFont val="方正小标宋简体"/>
        <charset val="134"/>
      </rPr>
      <t>面试成绩</t>
    </r>
  </si>
  <si>
    <t>总成绩</t>
  </si>
  <si>
    <r>
      <rPr>
        <sz val="12"/>
        <rFont val="黑体"/>
        <family val="3"/>
        <charset val="134"/>
      </rPr>
      <t>是否进入体检</t>
    </r>
  </si>
  <si>
    <t>备注</t>
  </si>
  <si>
    <r>
      <rPr>
        <sz val="12"/>
        <rFont val="黑体"/>
        <family val="3"/>
        <charset val="134"/>
      </rPr>
      <t>笔试成绩</t>
    </r>
  </si>
  <si>
    <r>
      <rPr>
        <sz val="12"/>
        <rFont val="黑体"/>
        <family val="3"/>
        <charset val="134"/>
      </rPr>
      <t>小计（笔试成绩的</t>
    </r>
    <r>
      <rPr>
        <sz val="12"/>
        <rFont val="Times New Roman"/>
        <family val="1"/>
      </rPr>
      <t>40%</t>
    </r>
    <r>
      <rPr>
        <sz val="12"/>
        <rFont val="黑体"/>
        <family val="3"/>
        <charset val="134"/>
      </rPr>
      <t>）</t>
    </r>
  </si>
  <si>
    <r>
      <rPr>
        <sz val="12"/>
        <rFont val="黑体"/>
        <family val="3"/>
        <charset val="134"/>
      </rPr>
      <t>面试成绩</t>
    </r>
  </si>
  <si>
    <r>
      <rPr>
        <sz val="12"/>
        <rFont val="黑体"/>
        <family val="3"/>
        <charset val="134"/>
      </rPr>
      <t>小计（面试成绩的6</t>
    </r>
    <r>
      <rPr>
        <sz val="12"/>
        <rFont val="Times New Roman"/>
        <family val="1"/>
      </rPr>
      <t>0%</t>
    </r>
    <r>
      <rPr>
        <sz val="12"/>
        <rFont val="黑体"/>
        <family val="3"/>
        <charset val="134"/>
      </rPr>
      <t>）</t>
    </r>
  </si>
  <si>
    <t>岗位一   土壤与固体废物研究岗、水环境研究岗等</t>
  </si>
  <si>
    <t>孙力</t>
  </si>
  <si>
    <t>是</t>
  </si>
  <si>
    <t>章媛媛</t>
  </si>
  <si>
    <t>祝婕</t>
  </si>
  <si>
    <t>王天娇</t>
  </si>
  <si>
    <t>丁丽</t>
  </si>
  <si>
    <t>俞音</t>
  </si>
  <si>
    <t>胡潇涵</t>
  </si>
  <si>
    <t>赵强</t>
  </si>
  <si>
    <t>张伟阁</t>
  </si>
  <si>
    <t>李潇然</t>
  </si>
  <si>
    <t>任璇</t>
  </si>
  <si>
    <t>热依扎·别坎</t>
  </si>
  <si>
    <t>鄢雪英</t>
  </si>
  <si>
    <t>祁倩倩</t>
  </si>
  <si>
    <t>杨静</t>
  </si>
  <si>
    <t>栾风娇</t>
  </si>
  <si>
    <t>彭丽萍</t>
  </si>
  <si>
    <t>姜雪</t>
  </si>
  <si>
    <t>马兰</t>
  </si>
  <si>
    <t>史小丽</t>
  </si>
  <si>
    <t>廖娜</t>
  </si>
  <si>
    <t>谢芳</t>
  </si>
  <si>
    <t>唐梦迎</t>
  </si>
  <si>
    <t>陈枭萌</t>
  </si>
  <si>
    <t>面试缺考</t>
  </si>
  <si>
    <r>
      <rPr>
        <sz val="12"/>
        <rFont val="宋体"/>
        <family val="3"/>
        <charset val="134"/>
      </rPr>
      <t xml:space="preserve">岗位二 </t>
    </r>
    <r>
      <rPr>
        <sz val="12"/>
        <rFont val="宋体"/>
        <family val="3"/>
        <charset val="134"/>
      </rPr>
      <t xml:space="preserve">  大气环境与气象研究岗、分析测试研究岗等</t>
    </r>
  </si>
  <si>
    <t>张丹</t>
  </si>
  <si>
    <t>迪丽奴尔·艾力</t>
  </si>
  <si>
    <t>吴瑞琦</t>
  </si>
  <si>
    <t>塔勒哈尔·库尔曼别克</t>
  </si>
  <si>
    <t>苏比努尔·哈力木拉提</t>
  </si>
  <si>
    <t>罗丹</t>
  </si>
  <si>
    <t>尼格德力·欧优图</t>
  </si>
  <si>
    <t>王洋</t>
  </si>
  <si>
    <t>马丽雪</t>
  </si>
  <si>
    <t>李昌能</t>
  </si>
  <si>
    <t>李泽雅</t>
  </si>
  <si>
    <t>祝珊珊</t>
  </si>
  <si>
    <r>
      <rPr>
        <sz val="20"/>
        <rFont val="Times New Roman"/>
        <family val="1"/>
      </rPr>
      <t xml:space="preserve"> </t>
    </r>
    <r>
      <rPr>
        <sz val="20"/>
        <rFont val="方正小标宋简体"/>
        <charset val="134"/>
      </rPr>
      <t>自治区生态环境厅直属事业单位</t>
    </r>
    <r>
      <rPr>
        <sz val="20"/>
        <rFont val="Times New Roman"/>
        <family val="1"/>
      </rPr>
      <t>2019</t>
    </r>
    <r>
      <rPr>
        <sz val="20"/>
        <rFont val="方正小标宋简体"/>
        <charset val="134"/>
      </rPr>
      <t>年度面向社会公开招聘工作人员面试成绩、总成绩及进入体检人员名单</t>
    </r>
  </si>
  <si>
    <t>自治区环境监测总站</t>
  </si>
  <si>
    <t>岗位一 质量管理</t>
  </si>
  <si>
    <t>李帅</t>
  </si>
  <si>
    <t>王琳</t>
  </si>
  <si>
    <t>买吉旦·艾米都拉</t>
  </si>
  <si>
    <t>岗位二 土壤环境质量监测</t>
  </si>
  <si>
    <t>张礼春</t>
  </si>
  <si>
    <t>焦彩强</t>
  </si>
  <si>
    <t>韩路</t>
  </si>
  <si>
    <t>岗位三 常规分析</t>
  </si>
  <si>
    <t>白姗姗</t>
  </si>
  <si>
    <t>帕热扎提·帕它尔</t>
  </si>
  <si>
    <t>如则阿洪·胡达拜尔迪</t>
  </si>
  <si>
    <t>岗位四 大型仪器分析（一）</t>
  </si>
  <si>
    <t>马莹</t>
  </si>
  <si>
    <t>魏璐</t>
  </si>
  <si>
    <t>丁文</t>
  </si>
  <si>
    <t>岗位五 大型仪器分析（二）</t>
  </si>
  <si>
    <t>吴东峰</t>
  </si>
  <si>
    <t>彭钼植</t>
  </si>
  <si>
    <t>杨金花</t>
  </si>
  <si>
    <t>岗位六 应急监测</t>
  </si>
  <si>
    <t>苏前</t>
  </si>
  <si>
    <t>戴志鹏</t>
  </si>
  <si>
    <t>其曼古丽·阿布拉克</t>
  </si>
  <si>
    <t>岗位七 数据统计分析</t>
  </si>
  <si>
    <t>姚瑞</t>
  </si>
  <si>
    <t>张晨晨</t>
  </si>
  <si>
    <t>阿斯牙·米吉提</t>
  </si>
  <si>
    <t>岗位八 水环境统计分析</t>
  </si>
  <si>
    <t>陈晶晶</t>
  </si>
  <si>
    <t>管雪丽</t>
  </si>
  <si>
    <t>戚春玲</t>
  </si>
  <si>
    <t>自治区固体废物管理中心</t>
    <phoneticPr fontId="20" type="noConversion"/>
  </si>
  <si>
    <t>岗位一 会计</t>
    <phoneticPr fontId="20" type="noConversion"/>
  </si>
  <si>
    <t>岗位二 申报调查岗</t>
    <phoneticPr fontId="20" type="noConversion"/>
  </si>
  <si>
    <t>郭佳</t>
    <phoneticPr fontId="20" type="noConversion"/>
  </si>
  <si>
    <t>迪娜·哈布肯</t>
    <phoneticPr fontId="20" type="noConversion"/>
  </si>
  <si>
    <t>张漩</t>
    <phoneticPr fontId="20" type="noConversion"/>
  </si>
  <si>
    <t>否</t>
    <phoneticPr fontId="20" type="noConversion"/>
  </si>
  <si>
    <t>是</t>
    <phoneticPr fontId="20" type="noConversion"/>
  </si>
  <si>
    <t>自治区环境工程评估中心</t>
    <phoneticPr fontId="20" type="noConversion"/>
  </si>
  <si>
    <t>评估一室</t>
    <phoneticPr fontId="20" type="noConversion"/>
  </si>
  <si>
    <t>王长胜</t>
    <phoneticPr fontId="20" type="noConversion"/>
  </si>
  <si>
    <t>蔡炜</t>
    <phoneticPr fontId="20" type="noConversion"/>
  </si>
  <si>
    <t>谢辉</t>
    <phoneticPr fontId="20" type="noConversion"/>
  </si>
  <si>
    <t>韩璐帆</t>
    <phoneticPr fontId="20" type="noConversion"/>
  </si>
  <si>
    <t>面试缺考</t>
    <phoneticPr fontId="20" type="noConversion"/>
  </si>
  <si>
    <t>沈禾</t>
    <phoneticPr fontId="20" type="noConversion"/>
  </si>
  <si>
    <t>自治区污染物监控与信息中心</t>
    <phoneticPr fontId="20" type="noConversion"/>
  </si>
  <si>
    <t>网络安全与运维管理岗</t>
    <phoneticPr fontId="20" type="noConversion"/>
  </si>
  <si>
    <t>陈子龙</t>
    <phoneticPr fontId="20" type="noConversion"/>
  </si>
  <si>
    <t>李宏旸</t>
    <phoneticPr fontId="20" type="noConversion"/>
  </si>
  <si>
    <t>海娜尔古丽·苦凯</t>
    <phoneticPr fontId="20" type="noConversion"/>
  </si>
  <si>
    <t>面试缺考</t>
    <phoneticPr fontId="20" type="noConversion"/>
  </si>
  <si>
    <t>自治区排污权交易储备中心</t>
    <phoneticPr fontId="20" type="noConversion"/>
  </si>
  <si>
    <t>排污许可技术岗</t>
    <phoneticPr fontId="20" type="noConversion"/>
  </si>
  <si>
    <t>赵梅</t>
    <phoneticPr fontId="20" type="noConversion"/>
  </si>
  <si>
    <t>徐静</t>
    <phoneticPr fontId="20" type="noConversion"/>
  </si>
  <si>
    <t>王婷</t>
    <phoneticPr fontId="20" type="noConversion"/>
  </si>
  <si>
    <t>自治区辐射环境监督站</t>
  </si>
  <si>
    <t>岗位一： 办公室文书</t>
  </si>
  <si>
    <t>李晶</t>
  </si>
  <si>
    <t>加纳尔·哈那皮亚</t>
  </si>
  <si>
    <t>岗位二 电离监测室放化分析岗</t>
  </si>
  <si>
    <t>乔珍珍</t>
  </si>
  <si>
    <t>钟耕辉</t>
  </si>
  <si>
    <t>帕拉·欧云</t>
  </si>
  <si>
    <t>孟凯</t>
  </si>
  <si>
    <t>岳芳</t>
  </si>
  <si>
    <t>丽达·达吾提拜</t>
  </si>
  <si>
    <t>玛哈帕丽·叶尔兰</t>
  </si>
  <si>
    <t>岗位五 监察科监督员</t>
  </si>
  <si>
    <t>郭俊</t>
  </si>
  <si>
    <t>秦玉欣</t>
  </si>
  <si>
    <t>麦麦提吐逊·玉素甫</t>
  </si>
  <si>
    <t>岗位六 放射源管理科放射性废物库管理</t>
  </si>
  <si>
    <t>冯士杰</t>
  </si>
  <si>
    <t>周  雪</t>
  </si>
  <si>
    <t>高一帆</t>
  </si>
  <si>
    <r>
      <t xml:space="preserve"> </t>
    </r>
    <r>
      <rPr>
        <sz val="20"/>
        <rFont val="方正小标宋简体"/>
        <charset val="134"/>
      </rPr>
      <t>自治区生态环境厅直属事业单位</t>
    </r>
    <r>
      <rPr>
        <sz val="20"/>
        <rFont val="Times New Roman"/>
        <family val="1"/>
      </rPr>
      <t>2019</t>
    </r>
    <r>
      <rPr>
        <sz val="20"/>
        <rFont val="方正小标宋简体"/>
        <charset val="134"/>
      </rPr>
      <t>年度面向社会公开招聘工作人员面试成绩、总成绩及进入体检人员名单</t>
    </r>
    <phoneticPr fontId="2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</si>
</sst>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29">
    <font>
      <sz val="12"/>
      <name val="宋体"/>
      <charset val="134"/>
    </font>
    <font>
      <sz val="20"/>
      <name val="Times New Roman"/>
      <family val="1"/>
    </font>
    <font>
      <sz val="20"/>
      <name val="宋体"/>
      <charset val="134"/>
    </font>
    <font>
      <sz val="12"/>
      <name val="Times New Roman"/>
      <family val="1"/>
    </font>
    <font>
      <sz val="12"/>
      <name val="黑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仿宋"/>
      <charset val="134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sz val="12"/>
      <color rgb="FFFF0000"/>
      <name val="Times New Roman"/>
      <family val="1"/>
    </font>
    <font>
      <sz val="10"/>
      <name val="Arial"/>
      <family val="2"/>
    </font>
    <font>
      <sz val="11"/>
      <color indexed="8"/>
      <name val="Tahoma"/>
      <family val="2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2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</cellStyleXfs>
  <cellXfs count="6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9" fontId="0" fillId="0" borderId="0" xfId="0" applyNumberFormat="1" applyFont="1"/>
    <xf numFmtId="0" fontId="0" fillId="0" borderId="0" xfId="0" applyFont="1"/>
    <xf numFmtId="177" fontId="0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0" fontId="3" fillId="0" borderId="2" xfId="5" applyFont="1" applyBorder="1" applyAlignment="1" applyProtection="1">
      <alignment horizontal="center" vertical="center" wrapText="1"/>
    </xf>
    <xf numFmtId="176" fontId="0" fillId="0" borderId="0" xfId="0" applyNumberFormat="1" applyFont="1"/>
    <xf numFmtId="49" fontId="3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/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22" fillId="0" borderId="6" xfId="3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76" fontId="24" fillId="0" borderId="6" xfId="0" applyNumberFormat="1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5" applyFont="1" applyBorder="1" applyAlignment="1" applyProtection="1">
      <alignment horizontal="center" vertical="center" wrapText="1"/>
    </xf>
    <xf numFmtId="0" fontId="0" fillId="0" borderId="4" xfId="5" applyFont="1" applyBorder="1" applyAlignment="1" applyProtection="1">
      <alignment horizontal="center" vertical="center" wrapText="1"/>
    </xf>
    <xf numFmtId="0" fontId="0" fillId="0" borderId="5" xfId="5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1">
    <cellStyle name="常规" xfId="0" builtinId="0"/>
    <cellStyle name="常规 10" xfId="11"/>
    <cellStyle name="常规 11" xfId="13"/>
    <cellStyle name="常规 12" xfId="4"/>
    <cellStyle name="常规 13" xfId="14"/>
    <cellStyle name="常规 14" xfId="15"/>
    <cellStyle name="常规 15" xfId="16"/>
    <cellStyle name="常规 15 2" xfId="1"/>
    <cellStyle name="常规 16" xfId="5"/>
    <cellStyle name="常规 2" xfId="17"/>
    <cellStyle name="常规 2 2" xfId="10"/>
    <cellStyle name="常规 2 2 2" xfId="7"/>
    <cellStyle name="常规 2 2 3" xfId="8"/>
    <cellStyle name="常规 2 2 4" xfId="28"/>
    <cellStyle name="常规 2 3" xfId="12"/>
    <cellStyle name="常规 2 4" xfId="29"/>
    <cellStyle name="常规 3" xfId="18"/>
    <cellStyle name="常规 3 2" xfId="9"/>
    <cellStyle name="常规 3 3" xfId="30"/>
    <cellStyle name="常规 4" xfId="19"/>
    <cellStyle name="常规 4 2" xfId="20"/>
    <cellStyle name="常规 5" xfId="21"/>
    <cellStyle name="常规 5 2" xfId="3"/>
    <cellStyle name="常规 6" xfId="2"/>
    <cellStyle name="常规 6 2" xfId="22"/>
    <cellStyle name="常规 7" xfId="23"/>
    <cellStyle name="常规 7 2" xfId="24"/>
    <cellStyle name="常规 8" xfId="25"/>
    <cellStyle name="常规 8 2" xfId="6"/>
    <cellStyle name="常规 9" xfId="26"/>
    <cellStyle name="常规 9 2" xfId="27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O10" sqref="O10"/>
    </sheetView>
  </sheetViews>
  <sheetFormatPr defaultColWidth="9" defaultRowHeight="14.25"/>
  <cols>
    <col min="1" max="1" width="5.125" style="10" customWidth="1"/>
    <col min="2" max="2" width="10.75" style="11" customWidth="1"/>
    <col min="3" max="3" width="28.75" style="11" customWidth="1"/>
    <col min="4" max="4" width="9.5" style="12" customWidth="1"/>
    <col min="5" max="5" width="12.875" style="11" customWidth="1"/>
    <col min="6" max="6" width="9.25" style="11" customWidth="1"/>
    <col min="7" max="7" width="13.5" style="11" customWidth="1"/>
    <col min="8" max="8" width="12.125" style="11" customWidth="1"/>
    <col min="9" max="9" width="9.875" style="11" customWidth="1"/>
    <col min="10" max="16384" width="9" style="11"/>
  </cols>
  <sheetData>
    <row r="1" spans="1:11" ht="63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1" ht="63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1" s="9" customFormat="1" ht="30.75" customHeight="1">
      <c r="A3" s="47" t="s">
        <v>2</v>
      </c>
      <c r="B3" s="47" t="s">
        <v>3</v>
      </c>
      <c r="C3" s="47" t="s">
        <v>4</v>
      </c>
      <c r="D3" s="47" t="s">
        <v>5</v>
      </c>
      <c r="E3" s="47"/>
      <c r="F3" s="47" t="s">
        <v>6</v>
      </c>
      <c r="G3" s="47"/>
      <c r="H3" s="48" t="s">
        <v>7</v>
      </c>
      <c r="I3" s="49" t="s">
        <v>8</v>
      </c>
      <c r="J3" s="53" t="s">
        <v>9</v>
      </c>
    </row>
    <row r="4" spans="1:11" s="9" customFormat="1" ht="36.75" customHeight="1">
      <c r="A4" s="47"/>
      <c r="B4" s="47"/>
      <c r="C4" s="47"/>
      <c r="D4" s="2" t="s">
        <v>10</v>
      </c>
      <c r="E4" s="3" t="s">
        <v>11</v>
      </c>
      <c r="F4" s="3" t="s">
        <v>12</v>
      </c>
      <c r="G4" s="3" t="s">
        <v>13</v>
      </c>
      <c r="H4" s="49"/>
      <c r="I4" s="49"/>
      <c r="J4" s="49"/>
    </row>
    <row r="5" spans="1:11" ht="21.75" customHeight="1">
      <c r="A5" s="1">
        <v>1</v>
      </c>
      <c r="B5" s="41" t="s">
        <v>14</v>
      </c>
      <c r="C5" s="13" t="s">
        <v>15</v>
      </c>
      <c r="D5" s="5">
        <v>75</v>
      </c>
      <c r="E5" s="5">
        <f>D5*0.4</f>
        <v>30</v>
      </c>
      <c r="F5" s="6">
        <v>90</v>
      </c>
      <c r="G5" s="6">
        <f>F5*0.6</f>
        <v>54</v>
      </c>
      <c r="H5" s="6">
        <v>84</v>
      </c>
      <c r="I5" s="7" t="s">
        <v>16</v>
      </c>
      <c r="J5" s="8"/>
      <c r="K5" s="15"/>
    </row>
    <row r="6" spans="1:11" ht="21.75" customHeight="1">
      <c r="A6" s="1">
        <v>2</v>
      </c>
      <c r="B6" s="42"/>
      <c r="C6" s="13" t="s">
        <v>17</v>
      </c>
      <c r="D6" s="5">
        <v>89</v>
      </c>
      <c r="E6" s="5">
        <f t="shared" ref="E6:E40" si="0">D6*0.4</f>
        <v>35.6</v>
      </c>
      <c r="F6" s="6">
        <v>80.400000000000006</v>
      </c>
      <c r="G6" s="6">
        <f t="shared" ref="G6:G40" si="1">F6*0.6</f>
        <v>48.24</v>
      </c>
      <c r="H6" s="6">
        <v>83.84</v>
      </c>
      <c r="I6" s="7" t="s">
        <v>16</v>
      </c>
      <c r="J6" s="8"/>
      <c r="K6" s="15"/>
    </row>
    <row r="7" spans="1:11" ht="21.75" customHeight="1">
      <c r="A7" s="1">
        <v>3</v>
      </c>
      <c r="B7" s="42"/>
      <c r="C7" s="13" t="s">
        <v>18</v>
      </c>
      <c r="D7" s="5">
        <v>78</v>
      </c>
      <c r="E7" s="5">
        <f t="shared" si="0"/>
        <v>31.200000000000003</v>
      </c>
      <c r="F7" s="6">
        <v>82.6</v>
      </c>
      <c r="G7" s="6">
        <f t="shared" si="1"/>
        <v>49.559999999999995</v>
      </c>
      <c r="H7" s="6">
        <v>80.760000000000005</v>
      </c>
      <c r="I7" s="7" t="s">
        <v>16</v>
      </c>
      <c r="J7" s="16"/>
      <c r="K7" s="15"/>
    </row>
    <row r="8" spans="1:11" ht="21.75" customHeight="1">
      <c r="A8" s="1">
        <v>4</v>
      </c>
      <c r="B8" s="42"/>
      <c r="C8" s="13" t="s">
        <v>19</v>
      </c>
      <c r="D8" s="5">
        <v>74</v>
      </c>
      <c r="E8" s="5">
        <f t="shared" si="0"/>
        <v>29.6</v>
      </c>
      <c r="F8" s="6">
        <v>85</v>
      </c>
      <c r="G8" s="6">
        <f t="shared" si="1"/>
        <v>51</v>
      </c>
      <c r="H8" s="6">
        <v>80.599999999999994</v>
      </c>
      <c r="I8" s="7" t="s">
        <v>16</v>
      </c>
      <c r="J8" s="16"/>
      <c r="K8" s="15"/>
    </row>
    <row r="9" spans="1:11" ht="21.75" customHeight="1">
      <c r="A9" s="1">
        <v>5</v>
      </c>
      <c r="B9" s="42"/>
      <c r="C9" s="13" t="s">
        <v>20</v>
      </c>
      <c r="D9" s="5">
        <v>73.5</v>
      </c>
      <c r="E9" s="5">
        <f t="shared" si="0"/>
        <v>29.400000000000002</v>
      </c>
      <c r="F9" s="6">
        <v>83.2</v>
      </c>
      <c r="G9" s="6">
        <f t="shared" si="1"/>
        <v>49.92</v>
      </c>
      <c r="H9" s="6">
        <v>79.319999999999993</v>
      </c>
      <c r="I9" s="7" t="s">
        <v>16</v>
      </c>
      <c r="J9" s="16"/>
      <c r="K9" s="15"/>
    </row>
    <row r="10" spans="1:11" ht="21.75" customHeight="1">
      <c r="A10" s="1">
        <v>6</v>
      </c>
      <c r="B10" s="42"/>
      <c r="C10" s="13" t="s">
        <v>21</v>
      </c>
      <c r="D10" s="5">
        <v>68.5</v>
      </c>
      <c r="E10" s="5">
        <f t="shared" si="0"/>
        <v>27.400000000000002</v>
      </c>
      <c r="F10" s="6">
        <v>86.4</v>
      </c>
      <c r="G10" s="6">
        <f t="shared" si="1"/>
        <v>51.84</v>
      </c>
      <c r="H10" s="6">
        <v>79.239999999999995</v>
      </c>
      <c r="I10" s="7" t="s">
        <v>16</v>
      </c>
      <c r="J10" s="8"/>
      <c r="K10" s="15"/>
    </row>
    <row r="11" spans="1:11" ht="21.75" customHeight="1">
      <c r="A11" s="1">
        <v>7</v>
      </c>
      <c r="B11" s="42"/>
      <c r="C11" s="13" t="s">
        <v>22</v>
      </c>
      <c r="D11" s="5">
        <v>77.5</v>
      </c>
      <c r="E11" s="5">
        <f t="shared" si="0"/>
        <v>31</v>
      </c>
      <c r="F11" s="6">
        <v>79.8</v>
      </c>
      <c r="G11" s="6">
        <f t="shared" si="1"/>
        <v>47.879999999999995</v>
      </c>
      <c r="H11" s="6">
        <v>78.88</v>
      </c>
      <c r="I11" s="7" t="s">
        <v>16</v>
      </c>
      <c r="J11" s="8"/>
      <c r="K11" s="15"/>
    </row>
    <row r="12" spans="1:11" ht="21.75" customHeight="1">
      <c r="A12" s="1">
        <v>8</v>
      </c>
      <c r="B12" s="42"/>
      <c r="C12" s="13" t="s">
        <v>23</v>
      </c>
      <c r="D12" s="5">
        <v>68.5</v>
      </c>
      <c r="E12" s="5">
        <f t="shared" si="0"/>
        <v>27.400000000000002</v>
      </c>
      <c r="F12" s="6">
        <v>85.8</v>
      </c>
      <c r="G12" s="6">
        <f t="shared" si="1"/>
        <v>51.48</v>
      </c>
      <c r="H12" s="6">
        <v>78.88</v>
      </c>
      <c r="I12" s="7" t="s">
        <v>16</v>
      </c>
      <c r="J12" s="8"/>
      <c r="K12" s="15"/>
    </row>
    <row r="13" spans="1:11" ht="21.75" customHeight="1">
      <c r="A13" s="1">
        <v>9</v>
      </c>
      <c r="B13" s="42"/>
      <c r="C13" s="13" t="s">
        <v>24</v>
      </c>
      <c r="D13" s="5">
        <v>76.5</v>
      </c>
      <c r="E13" s="5">
        <f t="shared" si="0"/>
        <v>30.6</v>
      </c>
      <c r="F13" s="6">
        <v>80.2</v>
      </c>
      <c r="G13" s="6">
        <f t="shared" si="1"/>
        <v>48.12</v>
      </c>
      <c r="H13" s="6">
        <v>78.72</v>
      </c>
      <c r="I13" s="16"/>
      <c r="J13" s="8"/>
      <c r="K13" s="15"/>
    </row>
    <row r="14" spans="1:11" ht="21.75" customHeight="1">
      <c r="A14" s="1">
        <v>10</v>
      </c>
      <c r="B14" s="42"/>
      <c r="C14" s="13" t="s">
        <v>25</v>
      </c>
      <c r="D14" s="5">
        <v>67.75</v>
      </c>
      <c r="E14" s="5">
        <f t="shared" si="0"/>
        <v>27.1</v>
      </c>
      <c r="F14" s="6">
        <v>84.6</v>
      </c>
      <c r="G14" s="6">
        <f t="shared" si="1"/>
        <v>50.76</v>
      </c>
      <c r="H14" s="6">
        <v>77.86</v>
      </c>
      <c r="I14" s="16"/>
      <c r="J14" s="8"/>
      <c r="K14" s="15"/>
    </row>
    <row r="15" spans="1:11" ht="21.75" customHeight="1">
      <c r="A15" s="1">
        <v>11</v>
      </c>
      <c r="B15" s="42"/>
      <c r="C15" s="13" t="s">
        <v>26</v>
      </c>
      <c r="D15" s="5">
        <v>69.75</v>
      </c>
      <c r="E15" s="5">
        <f t="shared" si="0"/>
        <v>27.900000000000002</v>
      </c>
      <c r="F15" s="6">
        <v>78.400000000000006</v>
      </c>
      <c r="G15" s="6">
        <f t="shared" si="1"/>
        <v>47.04</v>
      </c>
      <c r="H15" s="6">
        <v>74.94</v>
      </c>
      <c r="I15" s="16"/>
      <c r="J15" s="8"/>
      <c r="K15" s="15"/>
    </row>
    <row r="16" spans="1:11" ht="21.75" customHeight="1">
      <c r="A16" s="1">
        <v>12</v>
      </c>
      <c r="B16" s="42"/>
      <c r="C16" s="13" t="s">
        <v>27</v>
      </c>
      <c r="D16" s="5">
        <v>73</v>
      </c>
      <c r="E16" s="5">
        <f t="shared" si="0"/>
        <v>29.200000000000003</v>
      </c>
      <c r="F16" s="6">
        <v>73.599999999999994</v>
      </c>
      <c r="G16" s="6">
        <f t="shared" si="1"/>
        <v>44.16</v>
      </c>
      <c r="H16" s="6">
        <v>73.36</v>
      </c>
      <c r="I16" s="16"/>
      <c r="J16" s="8"/>
      <c r="K16" s="17"/>
    </row>
    <row r="17" spans="1:11" ht="21.75" customHeight="1">
      <c r="A17" s="1">
        <v>13</v>
      </c>
      <c r="B17" s="42"/>
      <c r="C17" s="13" t="s">
        <v>28</v>
      </c>
      <c r="D17" s="5">
        <v>68.5</v>
      </c>
      <c r="E17" s="5">
        <f t="shared" si="0"/>
        <v>27.400000000000002</v>
      </c>
      <c r="F17" s="6">
        <v>76.599999999999994</v>
      </c>
      <c r="G17" s="6">
        <f t="shared" si="1"/>
        <v>45.959999999999994</v>
      </c>
      <c r="H17" s="6">
        <v>73.36</v>
      </c>
      <c r="I17" s="16"/>
      <c r="J17" s="8"/>
      <c r="K17" s="15"/>
    </row>
    <row r="18" spans="1:11" ht="21.75" customHeight="1">
      <c r="A18" s="1">
        <v>14</v>
      </c>
      <c r="B18" s="42"/>
      <c r="C18" s="13" t="s">
        <v>29</v>
      </c>
      <c r="D18" s="5">
        <v>67.25</v>
      </c>
      <c r="E18" s="5">
        <f t="shared" si="0"/>
        <v>26.900000000000002</v>
      </c>
      <c r="F18" s="6">
        <v>77</v>
      </c>
      <c r="G18" s="6">
        <f t="shared" si="1"/>
        <v>46.199999999999996</v>
      </c>
      <c r="H18" s="6">
        <v>73.099999999999994</v>
      </c>
      <c r="I18" s="16"/>
      <c r="J18" s="8"/>
      <c r="K18" s="15"/>
    </row>
    <row r="19" spans="1:11" ht="21.75" customHeight="1">
      <c r="A19" s="1">
        <v>15</v>
      </c>
      <c r="B19" s="42"/>
      <c r="C19" s="13" t="s">
        <v>30</v>
      </c>
      <c r="D19" s="5">
        <v>68.5</v>
      </c>
      <c r="E19" s="5">
        <f t="shared" si="0"/>
        <v>27.400000000000002</v>
      </c>
      <c r="F19" s="6">
        <v>76</v>
      </c>
      <c r="G19" s="6">
        <f t="shared" si="1"/>
        <v>45.6</v>
      </c>
      <c r="H19" s="6">
        <v>73</v>
      </c>
      <c r="I19" s="16"/>
      <c r="J19" s="8"/>
      <c r="K19" s="15"/>
    </row>
    <row r="20" spans="1:11" ht="21.75" customHeight="1">
      <c r="A20" s="1">
        <v>16</v>
      </c>
      <c r="B20" s="42"/>
      <c r="C20" s="13" t="s">
        <v>31</v>
      </c>
      <c r="D20" s="5">
        <v>67.75</v>
      </c>
      <c r="E20" s="5">
        <f t="shared" si="0"/>
        <v>27.1</v>
      </c>
      <c r="F20" s="6">
        <v>75</v>
      </c>
      <c r="G20" s="6">
        <f t="shared" si="1"/>
        <v>45</v>
      </c>
      <c r="H20" s="6">
        <v>72.099999999999994</v>
      </c>
      <c r="I20" s="16"/>
      <c r="J20" s="8"/>
      <c r="K20" s="15"/>
    </row>
    <row r="21" spans="1:11" ht="21.75" customHeight="1">
      <c r="A21" s="1">
        <v>17</v>
      </c>
      <c r="B21" s="42"/>
      <c r="C21" s="13" t="s">
        <v>32</v>
      </c>
      <c r="D21" s="5">
        <v>72.75</v>
      </c>
      <c r="E21" s="5">
        <f t="shared" si="0"/>
        <v>29.1</v>
      </c>
      <c r="F21" s="6">
        <v>70.8</v>
      </c>
      <c r="G21" s="6">
        <f t="shared" si="1"/>
        <v>42.48</v>
      </c>
      <c r="H21" s="6">
        <v>71.58</v>
      </c>
      <c r="I21" s="14"/>
      <c r="J21" s="8"/>
      <c r="K21" s="15"/>
    </row>
    <row r="22" spans="1:11" ht="21.75" customHeight="1">
      <c r="A22" s="1">
        <v>18</v>
      </c>
      <c r="B22" s="42"/>
      <c r="C22" s="13" t="s">
        <v>33</v>
      </c>
      <c r="D22" s="5">
        <v>72.75</v>
      </c>
      <c r="E22" s="5">
        <f t="shared" si="0"/>
        <v>29.1</v>
      </c>
      <c r="F22" s="6">
        <v>67.8</v>
      </c>
      <c r="G22" s="6">
        <f t="shared" si="1"/>
        <v>40.68</v>
      </c>
      <c r="H22" s="6">
        <v>69.78</v>
      </c>
      <c r="I22" s="14"/>
      <c r="J22" s="8"/>
      <c r="K22" s="15"/>
    </row>
    <row r="23" spans="1:11" ht="21.75" customHeight="1">
      <c r="A23" s="1">
        <v>19</v>
      </c>
      <c r="B23" s="42"/>
      <c r="C23" s="13" t="s">
        <v>34</v>
      </c>
      <c r="D23" s="5">
        <v>67.75</v>
      </c>
      <c r="E23" s="5">
        <f t="shared" si="0"/>
        <v>27.1</v>
      </c>
      <c r="F23" s="6">
        <v>70.599999999999994</v>
      </c>
      <c r="G23" s="6">
        <f t="shared" si="1"/>
        <v>42.359999999999992</v>
      </c>
      <c r="H23" s="6">
        <v>69.459999999999994</v>
      </c>
      <c r="I23" s="16"/>
      <c r="J23" s="8"/>
      <c r="K23" s="15"/>
    </row>
    <row r="24" spans="1:11" ht="21.75" customHeight="1">
      <c r="A24" s="1">
        <v>20</v>
      </c>
      <c r="B24" s="42"/>
      <c r="C24" s="13" t="s">
        <v>35</v>
      </c>
      <c r="D24" s="5">
        <v>62.5</v>
      </c>
      <c r="E24" s="5">
        <f t="shared" si="0"/>
        <v>25</v>
      </c>
      <c r="F24" s="6">
        <v>72</v>
      </c>
      <c r="G24" s="6">
        <f t="shared" si="1"/>
        <v>43.199999999999996</v>
      </c>
      <c r="H24" s="6">
        <v>68.2</v>
      </c>
      <c r="I24" s="14"/>
      <c r="J24" s="8"/>
      <c r="K24" s="15"/>
    </row>
    <row r="25" spans="1:11" ht="21.75" customHeight="1">
      <c r="A25" s="1">
        <v>21</v>
      </c>
      <c r="B25" s="42"/>
      <c r="C25" s="13" t="s">
        <v>36</v>
      </c>
      <c r="D25" s="5">
        <v>60.25</v>
      </c>
      <c r="E25" s="5">
        <f t="shared" si="0"/>
        <v>24.1</v>
      </c>
      <c r="F25" s="6">
        <v>69.2</v>
      </c>
      <c r="G25" s="6">
        <f t="shared" si="1"/>
        <v>41.52</v>
      </c>
      <c r="H25" s="6">
        <v>65.62</v>
      </c>
      <c r="I25" s="14"/>
      <c r="J25" s="8"/>
      <c r="K25" s="15"/>
    </row>
    <row r="26" spans="1:11" ht="21.75" customHeight="1">
      <c r="A26" s="1">
        <v>22</v>
      </c>
      <c r="B26" s="42"/>
      <c r="C26" s="13" t="s">
        <v>37</v>
      </c>
      <c r="D26" s="5">
        <v>62.25</v>
      </c>
      <c r="E26" s="5">
        <f t="shared" si="0"/>
        <v>24.900000000000002</v>
      </c>
      <c r="F26" s="6">
        <v>67.599999999999994</v>
      </c>
      <c r="G26" s="6">
        <f t="shared" si="1"/>
        <v>40.559999999999995</v>
      </c>
      <c r="H26" s="6">
        <v>65.459999999999994</v>
      </c>
      <c r="I26" s="16"/>
      <c r="J26" s="8"/>
      <c r="K26" s="15"/>
    </row>
    <row r="27" spans="1:11" ht="21.75" customHeight="1">
      <c r="A27" s="1">
        <v>23</v>
      </c>
      <c r="B27" s="42"/>
      <c r="C27" s="13" t="s">
        <v>38</v>
      </c>
      <c r="D27" s="5">
        <v>61.5</v>
      </c>
      <c r="E27" s="5">
        <f t="shared" si="0"/>
        <v>24.6</v>
      </c>
      <c r="F27" s="6">
        <v>65.2</v>
      </c>
      <c r="G27" s="6">
        <f t="shared" si="1"/>
        <v>39.119999999999997</v>
      </c>
      <c r="H27" s="6">
        <v>63.72</v>
      </c>
      <c r="I27" s="16"/>
      <c r="J27" s="8"/>
      <c r="K27" s="15"/>
    </row>
    <row r="28" spans="1:11" ht="21.75" customHeight="1">
      <c r="A28" s="1">
        <v>24</v>
      </c>
      <c r="B28" s="43"/>
      <c r="C28" s="13" t="s">
        <v>39</v>
      </c>
      <c r="D28" s="5">
        <v>69</v>
      </c>
      <c r="E28" s="5">
        <f t="shared" si="0"/>
        <v>27.6</v>
      </c>
      <c r="F28" s="6">
        <v>0</v>
      </c>
      <c r="G28" s="6">
        <f t="shared" si="1"/>
        <v>0</v>
      </c>
      <c r="H28" s="6">
        <v>27.6</v>
      </c>
      <c r="I28" s="14"/>
      <c r="J28" s="8" t="s">
        <v>40</v>
      </c>
      <c r="K28" s="15"/>
    </row>
    <row r="29" spans="1:11" ht="21.75" customHeight="1">
      <c r="A29" s="14">
        <v>1</v>
      </c>
      <c r="B29" s="44" t="s">
        <v>41</v>
      </c>
      <c r="C29" s="13" t="s">
        <v>42</v>
      </c>
      <c r="D29" s="6">
        <v>77</v>
      </c>
      <c r="E29" s="5">
        <f t="shared" si="0"/>
        <v>30.8</v>
      </c>
      <c r="F29" s="6">
        <v>92.6</v>
      </c>
      <c r="G29" s="6">
        <f t="shared" si="1"/>
        <v>55.559999999999995</v>
      </c>
      <c r="H29" s="6">
        <v>86.36</v>
      </c>
      <c r="I29" s="7" t="s">
        <v>16</v>
      </c>
      <c r="J29" s="18"/>
      <c r="K29" s="15"/>
    </row>
    <row r="30" spans="1:11" ht="21.75" customHeight="1">
      <c r="A30" s="14">
        <v>2</v>
      </c>
      <c r="B30" s="45"/>
      <c r="C30" s="13" t="s">
        <v>43</v>
      </c>
      <c r="D30" s="6">
        <v>77</v>
      </c>
      <c r="E30" s="5">
        <f t="shared" si="0"/>
        <v>30.8</v>
      </c>
      <c r="F30" s="6">
        <v>84.2</v>
      </c>
      <c r="G30" s="6">
        <f t="shared" si="1"/>
        <v>50.52</v>
      </c>
      <c r="H30" s="6">
        <v>81.319999999999993</v>
      </c>
      <c r="I30" s="7" t="s">
        <v>16</v>
      </c>
      <c r="J30" s="18"/>
      <c r="K30" s="15"/>
    </row>
    <row r="31" spans="1:11" ht="21.75" customHeight="1">
      <c r="A31" s="14">
        <v>3</v>
      </c>
      <c r="B31" s="45"/>
      <c r="C31" s="13" t="s">
        <v>44</v>
      </c>
      <c r="D31" s="6">
        <v>71.25</v>
      </c>
      <c r="E31" s="5">
        <f t="shared" si="0"/>
        <v>28.5</v>
      </c>
      <c r="F31" s="6">
        <v>86.2</v>
      </c>
      <c r="G31" s="6">
        <f t="shared" si="1"/>
        <v>51.72</v>
      </c>
      <c r="H31" s="6">
        <v>80.22</v>
      </c>
      <c r="I31" s="7" t="s">
        <v>16</v>
      </c>
      <c r="J31" s="18"/>
      <c r="K31" s="15"/>
    </row>
    <row r="32" spans="1:11" ht="21.75" customHeight="1">
      <c r="A32" s="14">
        <v>4</v>
      </c>
      <c r="B32" s="45"/>
      <c r="C32" s="13" t="s">
        <v>45</v>
      </c>
      <c r="D32" s="6">
        <v>67</v>
      </c>
      <c r="E32" s="5">
        <f t="shared" si="0"/>
        <v>26.8</v>
      </c>
      <c r="F32" s="6">
        <v>86.6</v>
      </c>
      <c r="G32" s="6">
        <f t="shared" si="1"/>
        <v>51.959999999999994</v>
      </c>
      <c r="H32" s="6">
        <v>78.760000000000005</v>
      </c>
      <c r="I32" s="7" t="s">
        <v>16</v>
      </c>
      <c r="J32" s="18"/>
      <c r="K32" s="15"/>
    </row>
    <row r="33" spans="1:11" ht="21.75" customHeight="1">
      <c r="A33" s="14">
        <v>5</v>
      </c>
      <c r="B33" s="45"/>
      <c r="C33" s="13" t="s">
        <v>46</v>
      </c>
      <c r="D33" s="6">
        <v>66.5</v>
      </c>
      <c r="E33" s="5">
        <f t="shared" si="0"/>
        <v>26.6</v>
      </c>
      <c r="F33" s="6">
        <v>86.2</v>
      </c>
      <c r="G33" s="6">
        <f t="shared" si="1"/>
        <v>51.72</v>
      </c>
      <c r="H33" s="6">
        <v>78.319999999999993</v>
      </c>
      <c r="I33" s="19"/>
      <c r="J33" s="18"/>
      <c r="K33" s="15"/>
    </row>
    <row r="34" spans="1:11" ht="21.75" customHeight="1">
      <c r="A34" s="14">
        <v>6</v>
      </c>
      <c r="B34" s="45"/>
      <c r="C34" s="13" t="s">
        <v>47</v>
      </c>
      <c r="D34" s="6">
        <v>77.5</v>
      </c>
      <c r="E34" s="5">
        <f t="shared" si="0"/>
        <v>31</v>
      </c>
      <c r="F34" s="6">
        <v>78.8</v>
      </c>
      <c r="G34" s="6">
        <f t="shared" si="1"/>
        <v>47.279999999999994</v>
      </c>
      <c r="H34" s="6">
        <v>78.28</v>
      </c>
      <c r="I34" s="19"/>
      <c r="J34" s="18"/>
      <c r="K34" s="15"/>
    </row>
    <row r="35" spans="1:11" ht="21.75" customHeight="1">
      <c r="A35" s="14">
        <v>7</v>
      </c>
      <c r="B35" s="45"/>
      <c r="C35" s="13" t="s">
        <v>48</v>
      </c>
      <c r="D35" s="6">
        <v>70</v>
      </c>
      <c r="E35" s="5">
        <f t="shared" si="0"/>
        <v>28</v>
      </c>
      <c r="F35" s="6">
        <v>79.2</v>
      </c>
      <c r="G35" s="6">
        <f t="shared" si="1"/>
        <v>47.52</v>
      </c>
      <c r="H35" s="6">
        <v>75.52</v>
      </c>
      <c r="I35" s="19"/>
      <c r="J35" s="18"/>
      <c r="K35" s="15"/>
    </row>
    <row r="36" spans="1:11" ht="21.75" customHeight="1">
      <c r="A36" s="14">
        <v>8</v>
      </c>
      <c r="B36" s="45"/>
      <c r="C36" s="13" t="s">
        <v>49</v>
      </c>
      <c r="D36" s="6">
        <v>70.5</v>
      </c>
      <c r="E36" s="5">
        <f t="shared" si="0"/>
        <v>28.200000000000003</v>
      </c>
      <c r="F36" s="6">
        <v>78.8</v>
      </c>
      <c r="G36" s="6">
        <f t="shared" si="1"/>
        <v>47.279999999999994</v>
      </c>
      <c r="H36" s="6">
        <v>75.48</v>
      </c>
      <c r="I36" s="20"/>
      <c r="J36" s="18"/>
      <c r="K36" s="15"/>
    </row>
    <row r="37" spans="1:11" ht="21.75" customHeight="1">
      <c r="A37" s="14">
        <v>9</v>
      </c>
      <c r="B37" s="45"/>
      <c r="C37" s="13" t="s">
        <v>50</v>
      </c>
      <c r="D37" s="6">
        <v>65</v>
      </c>
      <c r="E37" s="5">
        <f t="shared" si="0"/>
        <v>26</v>
      </c>
      <c r="F37" s="6">
        <v>81</v>
      </c>
      <c r="G37" s="6">
        <f t="shared" si="1"/>
        <v>48.6</v>
      </c>
      <c r="H37" s="6">
        <v>74.599999999999994</v>
      </c>
      <c r="I37" s="20"/>
      <c r="J37" s="18"/>
      <c r="K37" s="15"/>
    </row>
    <row r="38" spans="1:11" ht="21.75" customHeight="1">
      <c r="A38" s="14">
        <v>10</v>
      </c>
      <c r="B38" s="45"/>
      <c r="C38" s="13" t="s">
        <v>51</v>
      </c>
      <c r="D38" s="6">
        <v>66.75</v>
      </c>
      <c r="E38" s="5">
        <f t="shared" si="0"/>
        <v>26.700000000000003</v>
      </c>
      <c r="F38" s="6">
        <v>79</v>
      </c>
      <c r="G38" s="6">
        <f t="shared" si="1"/>
        <v>47.4</v>
      </c>
      <c r="H38" s="6">
        <v>74.099999999999994</v>
      </c>
      <c r="I38" s="20"/>
      <c r="J38" s="18"/>
      <c r="K38" s="15"/>
    </row>
    <row r="39" spans="1:11" ht="21.75" customHeight="1">
      <c r="A39" s="14">
        <v>11</v>
      </c>
      <c r="B39" s="45"/>
      <c r="C39" s="13" t="s">
        <v>52</v>
      </c>
      <c r="D39" s="6">
        <v>67.25</v>
      </c>
      <c r="E39" s="5">
        <f t="shared" si="0"/>
        <v>26.900000000000002</v>
      </c>
      <c r="F39" s="6">
        <v>78.2</v>
      </c>
      <c r="G39" s="6">
        <f t="shared" si="1"/>
        <v>46.92</v>
      </c>
      <c r="H39" s="6">
        <v>73.819999999999993</v>
      </c>
      <c r="I39" s="19"/>
      <c r="J39" s="18"/>
      <c r="K39" s="15"/>
    </row>
    <row r="40" spans="1:11" ht="21.75" customHeight="1">
      <c r="A40" s="14">
        <v>12</v>
      </c>
      <c r="B40" s="46"/>
      <c r="C40" s="13" t="s">
        <v>53</v>
      </c>
      <c r="D40" s="6">
        <v>66.5</v>
      </c>
      <c r="E40" s="5">
        <f t="shared" si="0"/>
        <v>26.6</v>
      </c>
      <c r="F40" s="6">
        <v>76.2</v>
      </c>
      <c r="G40" s="6">
        <f t="shared" si="1"/>
        <v>45.72</v>
      </c>
      <c r="H40" s="6">
        <v>72.319999999999993</v>
      </c>
      <c r="I40" s="20"/>
      <c r="J40" s="18"/>
      <c r="K40" s="15"/>
    </row>
    <row r="41" spans="1:11" ht="14.25" customHeight="1">
      <c r="A41" s="11"/>
      <c r="I41" s="21"/>
    </row>
  </sheetData>
  <autoFilter ref="B1:B41"/>
  <mergeCells count="12">
    <mergeCell ref="A1:J1"/>
    <mergeCell ref="A2:J2"/>
    <mergeCell ref="D3:E3"/>
    <mergeCell ref="F3:G3"/>
    <mergeCell ref="A3:A4"/>
    <mergeCell ref="B3:B4"/>
    <mergeCell ref="J3:J4"/>
    <mergeCell ref="B5:B28"/>
    <mergeCell ref="B29:B40"/>
    <mergeCell ref="C3:C4"/>
    <mergeCell ref="H3:H4"/>
    <mergeCell ref="I3:I4"/>
  </mergeCells>
  <phoneticPr fontId="1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O10" sqref="O10"/>
    </sheetView>
  </sheetViews>
  <sheetFormatPr defaultColWidth="9" defaultRowHeight="14.25"/>
  <cols>
    <col min="1" max="1" width="5.375" customWidth="1"/>
    <col min="3" max="3" width="13.375" customWidth="1"/>
    <col min="4" max="4" width="10.875" customWidth="1"/>
    <col min="5" max="5" width="14" customWidth="1"/>
    <col min="7" max="7" width="13.625" customWidth="1"/>
    <col min="10" max="10" width="12.375" customWidth="1"/>
  </cols>
  <sheetData>
    <row r="1" spans="1:10" ht="57" customHeight="1">
      <c r="A1" s="50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>
      <c r="A2" s="52" t="s">
        <v>55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47" t="s">
        <v>2</v>
      </c>
      <c r="B3" s="47" t="s">
        <v>3</v>
      </c>
      <c r="C3" s="47" t="s">
        <v>4</v>
      </c>
      <c r="D3" s="47" t="s">
        <v>5</v>
      </c>
      <c r="E3" s="47"/>
      <c r="F3" s="47" t="s">
        <v>6</v>
      </c>
      <c r="G3" s="47"/>
      <c r="H3" s="48" t="s">
        <v>7</v>
      </c>
      <c r="I3" s="49" t="s">
        <v>8</v>
      </c>
      <c r="J3" s="49" t="s">
        <v>9</v>
      </c>
    </row>
    <row r="4" spans="1:10" ht="30">
      <c r="A4" s="47"/>
      <c r="B4" s="47"/>
      <c r="C4" s="47"/>
      <c r="D4" s="2" t="s">
        <v>10</v>
      </c>
      <c r="E4" s="3" t="s">
        <v>11</v>
      </c>
      <c r="F4" s="3" t="s">
        <v>12</v>
      </c>
      <c r="G4" s="3" t="s">
        <v>13</v>
      </c>
      <c r="H4" s="49"/>
      <c r="I4" s="49"/>
      <c r="J4" s="49"/>
    </row>
    <row r="5" spans="1:10" ht="30" customHeight="1">
      <c r="A5" s="1">
        <v>1</v>
      </c>
      <c r="B5" s="54" t="s">
        <v>56</v>
      </c>
      <c r="C5" s="4" t="s">
        <v>57</v>
      </c>
      <c r="D5" s="5">
        <v>82</v>
      </c>
      <c r="E5" s="5">
        <f t="shared" ref="E5:E28" si="0">D5*0.4</f>
        <v>32.800000000000004</v>
      </c>
      <c r="F5" s="5">
        <v>77.8</v>
      </c>
      <c r="G5" s="6">
        <f t="shared" ref="G5:G28" si="1">F5*0.6</f>
        <v>46.68</v>
      </c>
      <c r="H5" s="6">
        <f t="shared" ref="H5:H28" si="2">E5+G5</f>
        <v>79.48</v>
      </c>
      <c r="I5" s="7" t="s">
        <v>16</v>
      </c>
      <c r="J5" s="8"/>
    </row>
    <row r="6" spans="1:10" ht="30" customHeight="1">
      <c r="A6" s="1">
        <v>2</v>
      </c>
      <c r="B6" s="54"/>
      <c r="C6" s="4" t="s">
        <v>58</v>
      </c>
      <c r="D6" s="5">
        <v>61.5</v>
      </c>
      <c r="E6" s="5">
        <f t="shared" si="0"/>
        <v>24.6</v>
      </c>
      <c r="F6" s="5">
        <v>69</v>
      </c>
      <c r="G6" s="6">
        <f t="shared" si="1"/>
        <v>41.4</v>
      </c>
      <c r="H6" s="6">
        <f t="shared" si="2"/>
        <v>66</v>
      </c>
      <c r="I6" s="7"/>
      <c r="J6" s="8"/>
    </row>
    <row r="7" spans="1:10" ht="30" customHeight="1">
      <c r="A7" s="1">
        <v>3</v>
      </c>
      <c r="B7" s="54"/>
      <c r="C7" s="4" t="s">
        <v>59</v>
      </c>
      <c r="D7" s="5">
        <v>62</v>
      </c>
      <c r="E7" s="5">
        <f t="shared" si="0"/>
        <v>24.8</v>
      </c>
      <c r="F7" s="5">
        <v>0</v>
      </c>
      <c r="G7" s="6">
        <f t="shared" si="1"/>
        <v>0</v>
      </c>
      <c r="H7" s="6">
        <f t="shared" si="2"/>
        <v>24.8</v>
      </c>
      <c r="I7" s="7"/>
      <c r="J7" s="7" t="s">
        <v>40</v>
      </c>
    </row>
    <row r="8" spans="1:10" ht="30" customHeight="1">
      <c r="A8" s="1">
        <v>1</v>
      </c>
      <c r="B8" s="54" t="s">
        <v>60</v>
      </c>
      <c r="C8" s="4" t="s">
        <v>61</v>
      </c>
      <c r="D8" s="5">
        <v>63.75</v>
      </c>
      <c r="E8" s="5">
        <f t="shared" si="0"/>
        <v>25.5</v>
      </c>
      <c r="F8" s="5">
        <v>77.400000000000006</v>
      </c>
      <c r="G8" s="6">
        <f t="shared" si="1"/>
        <v>46.440000000000005</v>
      </c>
      <c r="H8" s="6">
        <f t="shared" si="2"/>
        <v>71.94</v>
      </c>
      <c r="I8" s="7" t="s">
        <v>16</v>
      </c>
      <c r="J8" s="8"/>
    </row>
    <row r="9" spans="1:10" ht="30" customHeight="1">
      <c r="A9" s="1">
        <v>2</v>
      </c>
      <c r="B9" s="54"/>
      <c r="C9" s="4" t="s">
        <v>62</v>
      </c>
      <c r="D9" s="5">
        <v>61</v>
      </c>
      <c r="E9" s="5">
        <f t="shared" si="0"/>
        <v>24.400000000000002</v>
      </c>
      <c r="F9" s="5">
        <v>76.8</v>
      </c>
      <c r="G9" s="6">
        <f t="shared" si="1"/>
        <v>46.08</v>
      </c>
      <c r="H9" s="6">
        <f t="shared" si="2"/>
        <v>70.48</v>
      </c>
      <c r="I9" s="7"/>
      <c r="J9" s="8"/>
    </row>
    <row r="10" spans="1:10" ht="30" customHeight="1">
      <c r="A10" s="1">
        <v>3</v>
      </c>
      <c r="B10" s="54"/>
      <c r="C10" s="4" t="s">
        <v>63</v>
      </c>
      <c r="D10" s="5">
        <v>65</v>
      </c>
      <c r="E10" s="5">
        <f t="shared" si="0"/>
        <v>26</v>
      </c>
      <c r="F10" s="5">
        <v>70.8</v>
      </c>
      <c r="G10" s="6">
        <f t="shared" si="1"/>
        <v>42.48</v>
      </c>
      <c r="H10" s="6">
        <f t="shared" si="2"/>
        <v>68.47999999999999</v>
      </c>
      <c r="I10" s="7"/>
      <c r="J10" s="7"/>
    </row>
    <row r="11" spans="1:10" ht="30" customHeight="1">
      <c r="A11" s="1">
        <v>1</v>
      </c>
      <c r="B11" s="54" t="s">
        <v>64</v>
      </c>
      <c r="C11" s="4" t="s">
        <v>65</v>
      </c>
      <c r="D11" s="5">
        <v>77.25</v>
      </c>
      <c r="E11" s="5">
        <f t="shared" si="0"/>
        <v>30.900000000000002</v>
      </c>
      <c r="F11" s="5">
        <v>81.8</v>
      </c>
      <c r="G11" s="6">
        <f t="shared" si="1"/>
        <v>49.08</v>
      </c>
      <c r="H11" s="6">
        <f t="shared" si="2"/>
        <v>79.98</v>
      </c>
      <c r="I11" s="7" t="s">
        <v>16</v>
      </c>
      <c r="J11" s="8"/>
    </row>
    <row r="12" spans="1:10" ht="30" customHeight="1">
      <c r="A12" s="1">
        <v>2</v>
      </c>
      <c r="B12" s="54"/>
      <c r="C12" s="4" t="s">
        <v>66</v>
      </c>
      <c r="D12" s="5">
        <v>60.5</v>
      </c>
      <c r="E12" s="5">
        <f t="shared" si="0"/>
        <v>24.200000000000003</v>
      </c>
      <c r="F12" s="5">
        <v>66</v>
      </c>
      <c r="G12" s="6">
        <f t="shared" si="1"/>
        <v>39.6</v>
      </c>
      <c r="H12" s="6">
        <f t="shared" si="2"/>
        <v>63.800000000000004</v>
      </c>
      <c r="I12" s="7"/>
      <c r="J12" s="8"/>
    </row>
    <row r="13" spans="1:10" ht="30" customHeight="1">
      <c r="A13" s="1">
        <v>3</v>
      </c>
      <c r="B13" s="54"/>
      <c r="C13" s="4" t="s">
        <v>67</v>
      </c>
      <c r="D13" s="5">
        <v>62</v>
      </c>
      <c r="E13" s="5">
        <f t="shared" si="0"/>
        <v>24.8</v>
      </c>
      <c r="F13" s="5">
        <v>0</v>
      </c>
      <c r="G13" s="6">
        <f t="shared" si="1"/>
        <v>0</v>
      </c>
      <c r="H13" s="6">
        <f t="shared" si="2"/>
        <v>24.8</v>
      </c>
      <c r="I13" s="7"/>
      <c r="J13" s="7" t="s">
        <v>40</v>
      </c>
    </row>
    <row r="14" spans="1:10" ht="30" customHeight="1">
      <c r="A14" s="1">
        <v>1</v>
      </c>
      <c r="B14" s="54" t="s">
        <v>68</v>
      </c>
      <c r="C14" s="4" t="s">
        <v>69</v>
      </c>
      <c r="D14" s="5">
        <v>82.25</v>
      </c>
      <c r="E14" s="5">
        <f t="shared" si="0"/>
        <v>32.9</v>
      </c>
      <c r="F14" s="5">
        <v>76.400000000000006</v>
      </c>
      <c r="G14" s="6">
        <f t="shared" si="1"/>
        <v>45.84</v>
      </c>
      <c r="H14" s="6">
        <f t="shared" si="2"/>
        <v>78.740000000000009</v>
      </c>
      <c r="I14" s="7" t="s">
        <v>16</v>
      </c>
      <c r="J14" s="8"/>
    </row>
    <row r="15" spans="1:10" ht="30" customHeight="1">
      <c r="A15" s="1">
        <v>2</v>
      </c>
      <c r="B15" s="54"/>
      <c r="C15" s="4" t="s">
        <v>70</v>
      </c>
      <c r="D15" s="5">
        <v>60.5</v>
      </c>
      <c r="E15" s="5">
        <f t="shared" si="0"/>
        <v>24.200000000000003</v>
      </c>
      <c r="F15" s="5">
        <v>74.2</v>
      </c>
      <c r="G15" s="6">
        <f t="shared" si="1"/>
        <v>44.52</v>
      </c>
      <c r="H15" s="6">
        <f t="shared" si="2"/>
        <v>68.72</v>
      </c>
      <c r="I15" s="7"/>
      <c r="J15" s="8"/>
    </row>
    <row r="16" spans="1:10" ht="30" customHeight="1">
      <c r="A16" s="1">
        <v>3</v>
      </c>
      <c r="B16" s="54"/>
      <c r="C16" s="4" t="s">
        <v>71</v>
      </c>
      <c r="D16" s="5">
        <v>65</v>
      </c>
      <c r="E16" s="5">
        <f t="shared" si="0"/>
        <v>26</v>
      </c>
      <c r="F16" s="5">
        <v>70.400000000000006</v>
      </c>
      <c r="G16" s="6">
        <f t="shared" si="1"/>
        <v>42.24</v>
      </c>
      <c r="H16" s="6">
        <f t="shared" si="2"/>
        <v>68.240000000000009</v>
      </c>
      <c r="I16" s="7"/>
      <c r="J16" s="7"/>
    </row>
    <row r="17" spans="1:10" ht="30" customHeight="1">
      <c r="A17" s="1">
        <v>1</v>
      </c>
      <c r="B17" s="54" t="s">
        <v>72</v>
      </c>
      <c r="C17" s="4" t="s">
        <v>73</v>
      </c>
      <c r="D17" s="5">
        <v>62</v>
      </c>
      <c r="E17" s="5">
        <f t="shared" si="0"/>
        <v>24.8</v>
      </c>
      <c r="F17" s="5">
        <v>80.599999999999994</v>
      </c>
      <c r="G17" s="6">
        <f t="shared" si="1"/>
        <v>48.359999999999992</v>
      </c>
      <c r="H17" s="6">
        <f t="shared" si="2"/>
        <v>73.16</v>
      </c>
      <c r="I17" s="7" t="s">
        <v>16</v>
      </c>
      <c r="J17" s="8"/>
    </row>
    <row r="18" spans="1:10" ht="30" customHeight="1">
      <c r="A18" s="1">
        <v>2</v>
      </c>
      <c r="B18" s="54"/>
      <c r="C18" s="4" t="s">
        <v>74</v>
      </c>
      <c r="D18" s="5">
        <v>61</v>
      </c>
      <c r="E18" s="5">
        <f t="shared" si="0"/>
        <v>24.400000000000002</v>
      </c>
      <c r="F18" s="5">
        <v>77.599999999999994</v>
      </c>
      <c r="G18" s="6">
        <f t="shared" si="1"/>
        <v>46.559999999999995</v>
      </c>
      <c r="H18" s="6">
        <f t="shared" si="2"/>
        <v>70.959999999999994</v>
      </c>
      <c r="I18" s="7"/>
      <c r="J18" s="8"/>
    </row>
    <row r="19" spans="1:10" ht="30" customHeight="1">
      <c r="A19" s="1">
        <v>3</v>
      </c>
      <c r="B19" s="54"/>
      <c r="C19" s="4" t="s">
        <v>75</v>
      </c>
      <c r="D19" s="5">
        <v>60.5</v>
      </c>
      <c r="E19" s="5">
        <f t="shared" si="0"/>
        <v>24.200000000000003</v>
      </c>
      <c r="F19" s="5">
        <v>74</v>
      </c>
      <c r="G19" s="6">
        <f t="shared" si="1"/>
        <v>44.4</v>
      </c>
      <c r="H19" s="6">
        <f t="shared" si="2"/>
        <v>68.599999999999994</v>
      </c>
      <c r="I19" s="7"/>
      <c r="J19" s="7"/>
    </row>
    <row r="20" spans="1:10" ht="30" customHeight="1">
      <c r="A20" s="1">
        <v>1</v>
      </c>
      <c r="B20" s="54" t="s">
        <v>76</v>
      </c>
      <c r="C20" s="4" t="s">
        <v>77</v>
      </c>
      <c r="D20" s="5">
        <v>76.75</v>
      </c>
      <c r="E20" s="5">
        <f t="shared" si="0"/>
        <v>30.700000000000003</v>
      </c>
      <c r="F20" s="5">
        <v>70.8</v>
      </c>
      <c r="G20" s="6">
        <f t="shared" si="1"/>
        <v>42.48</v>
      </c>
      <c r="H20" s="6">
        <f t="shared" si="2"/>
        <v>73.180000000000007</v>
      </c>
      <c r="I20" s="7" t="s">
        <v>16</v>
      </c>
      <c r="J20" s="8"/>
    </row>
    <row r="21" spans="1:10" ht="30" customHeight="1">
      <c r="A21" s="1">
        <v>2</v>
      </c>
      <c r="B21" s="54"/>
      <c r="C21" s="4" t="s">
        <v>78</v>
      </c>
      <c r="D21" s="5">
        <v>61.5</v>
      </c>
      <c r="E21" s="5">
        <f t="shared" si="0"/>
        <v>24.6</v>
      </c>
      <c r="F21" s="5">
        <v>68.599999999999994</v>
      </c>
      <c r="G21" s="6">
        <f t="shared" si="1"/>
        <v>41.16</v>
      </c>
      <c r="H21" s="6">
        <f t="shared" si="2"/>
        <v>65.759999999999991</v>
      </c>
      <c r="I21" s="7"/>
      <c r="J21" s="8"/>
    </row>
    <row r="22" spans="1:10" ht="30" customHeight="1">
      <c r="A22" s="1">
        <v>3</v>
      </c>
      <c r="B22" s="54"/>
      <c r="C22" s="4" t="s">
        <v>79</v>
      </c>
      <c r="D22" s="5">
        <v>65</v>
      </c>
      <c r="E22" s="5">
        <f t="shared" si="0"/>
        <v>26</v>
      </c>
      <c r="F22" s="5">
        <v>63.8</v>
      </c>
      <c r="G22" s="6">
        <f t="shared" si="1"/>
        <v>38.279999999999994</v>
      </c>
      <c r="H22" s="6">
        <f t="shared" si="2"/>
        <v>64.28</v>
      </c>
      <c r="I22" s="7"/>
      <c r="J22" s="7"/>
    </row>
    <row r="23" spans="1:10" ht="30" customHeight="1">
      <c r="A23" s="1">
        <v>1</v>
      </c>
      <c r="B23" s="54" t="s">
        <v>80</v>
      </c>
      <c r="C23" s="4" t="s">
        <v>81</v>
      </c>
      <c r="D23" s="5">
        <v>64.5</v>
      </c>
      <c r="E23" s="5">
        <f t="shared" si="0"/>
        <v>25.8</v>
      </c>
      <c r="F23" s="5">
        <v>70.8</v>
      </c>
      <c r="G23" s="6">
        <f t="shared" si="1"/>
        <v>42.48</v>
      </c>
      <c r="H23" s="6">
        <f t="shared" si="2"/>
        <v>68.28</v>
      </c>
      <c r="I23" s="7" t="s">
        <v>16</v>
      </c>
      <c r="J23" s="8"/>
    </row>
    <row r="24" spans="1:10" ht="30" customHeight="1">
      <c r="A24" s="1">
        <v>2</v>
      </c>
      <c r="B24" s="54"/>
      <c r="C24" s="4" t="s">
        <v>82</v>
      </c>
      <c r="D24" s="5">
        <v>63</v>
      </c>
      <c r="E24" s="5">
        <f t="shared" si="0"/>
        <v>25.200000000000003</v>
      </c>
      <c r="F24" s="5">
        <v>68.400000000000006</v>
      </c>
      <c r="G24" s="6">
        <f t="shared" si="1"/>
        <v>41.04</v>
      </c>
      <c r="H24" s="6">
        <f t="shared" si="2"/>
        <v>66.240000000000009</v>
      </c>
      <c r="I24" s="7"/>
      <c r="J24" s="8"/>
    </row>
    <row r="25" spans="1:10" ht="30" customHeight="1">
      <c r="A25" s="1">
        <v>3</v>
      </c>
      <c r="B25" s="54"/>
      <c r="C25" s="4" t="s">
        <v>83</v>
      </c>
      <c r="D25" s="5">
        <v>61</v>
      </c>
      <c r="E25" s="5">
        <f t="shared" si="0"/>
        <v>24.400000000000002</v>
      </c>
      <c r="F25" s="5">
        <v>0</v>
      </c>
      <c r="G25" s="6">
        <f t="shared" si="1"/>
        <v>0</v>
      </c>
      <c r="H25" s="6">
        <f t="shared" si="2"/>
        <v>24.400000000000002</v>
      </c>
      <c r="I25" s="7"/>
      <c r="J25" s="7" t="s">
        <v>40</v>
      </c>
    </row>
    <row r="26" spans="1:10" ht="30" customHeight="1">
      <c r="A26" s="1">
        <v>1</v>
      </c>
      <c r="B26" s="54" t="s">
        <v>84</v>
      </c>
      <c r="C26" s="4" t="s">
        <v>85</v>
      </c>
      <c r="D26" s="5">
        <v>68</v>
      </c>
      <c r="E26" s="5">
        <f t="shared" si="0"/>
        <v>27.200000000000003</v>
      </c>
      <c r="F26" s="5">
        <v>74</v>
      </c>
      <c r="G26" s="6">
        <f t="shared" si="1"/>
        <v>44.4</v>
      </c>
      <c r="H26" s="6">
        <f t="shared" si="2"/>
        <v>71.599999999999994</v>
      </c>
      <c r="I26" s="7" t="s">
        <v>16</v>
      </c>
      <c r="J26" s="8"/>
    </row>
    <row r="27" spans="1:10" ht="30" customHeight="1">
      <c r="A27" s="1">
        <v>2</v>
      </c>
      <c r="B27" s="54"/>
      <c r="C27" s="4" t="s">
        <v>86</v>
      </c>
      <c r="D27" s="5">
        <v>63</v>
      </c>
      <c r="E27" s="5">
        <f t="shared" si="0"/>
        <v>25.200000000000003</v>
      </c>
      <c r="F27" s="5">
        <v>70.2</v>
      </c>
      <c r="G27" s="6">
        <f t="shared" si="1"/>
        <v>42.12</v>
      </c>
      <c r="H27" s="6">
        <f t="shared" si="2"/>
        <v>67.319999999999993</v>
      </c>
      <c r="I27" s="7"/>
      <c r="J27" s="8"/>
    </row>
    <row r="28" spans="1:10" ht="30" customHeight="1">
      <c r="A28" s="1">
        <v>3</v>
      </c>
      <c r="B28" s="54"/>
      <c r="C28" s="4" t="s">
        <v>87</v>
      </c>
      <c r="D28" s="5">
        <v>60</v>
      </c>
      <c r="E28" s="5">
        <f t="shared" si="0"/>
        <v>24</v>
      </c>
      <c r="F28" s="5">
        <v>69.8</v>
      </c>
      <c r="G28" s="6">
        <f t="shared" si="1"/>
        <v>41.879999999999995</v>
      </c>
      <c r="H28" s="6">
        <f t="shared" si="2"/>
        <v>65.88</v>
      </c>
      <c r="I28" s="7"/>
      <c r="J28" s="7"/>
    </row>
  </sheetData>
  <mergeCells count="18">
    <mergeCell ref="A1:J1"/>
    <mergeCell ref="A2:J2"/>
    <mergeCell ref="D3:E3"/>
    <mergeCell ref="F3:G3"/>
    <mergeCell ref="A3:A4"/>
    <mergeCell ref="B3:B4"/>
    <mergeCell ref="I3:I4"/>
    <mergeCell ref="J3:J4"/>
    <mergeCell ref="B20:B22"/>
    <mergeCell ref="B23:B25"/>
    <mergeCell ref="B26:B28"/>
    <mergeCell ref="C3:C4"/>
    <mergeCell ref="H3:H4"/>
    <mergeCell ref="B5:B7"/>
    <mergeCell ref="B8:B10"/>
    <mergeCell ref="B11:B13"/>
    <mergeCell ref="B14:B16"/>
    <mergeCell ref="B17:B19"/>
  </mergeCells>
  <phoneticPr fontId="1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J9" sqref="J9"/>
    </sheetView>
  </sheetViews>
  <sheetFormatPr defaultColWidth="9" defaultRowHeight="14.25"/>
  <cols>
    <col min="1" max="1" width="5.375" customWidth="1"/>
    <col min="3" max="3" width="13.375" customWidth="1"/>
    <col min="4" max="4" width="10.875" customWidth="1"/>
    <col min="5" max="5" width="14" customWidth="1"/>
    <col min="7" max="7" width="13.625" customWidth="1"/>
    <col min="10" max="10" width="12.375" customWidth="1"/>
  </cols>
  <sheetData>
    <row r="1" spans="1:10" ht="57" customHeight="1">
      <c r="A1" s="50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>
      <c r="A2" s="52" t="s">
        <v>88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47" t="s">
        <v>2</v>
      </c>
      <c r="B3" s="47" t="s">
        <v>3</v>
      </c>
      <c r="C3" s="47" t="s">
        <v>4</v>
      </c>
      <c r="D3" s="47" t="s">
        <v>5</v>
      </c>
      <c r="E3" s="47"/>
      <c r="F3" s="47" t="s">
        <v>6</v>
      </c>
      <c r="G3" s="47"/>
      <c r="H3" s="48" t="s">
        <v>7</v>
      </c>
      <c r="I3" s="49" t="s">
        <v>8</v>
      </c>
      <c r="J3" s="49" t="s">
        <v>9</v>
      </c>
    </row>
    <row r="4" spans="1:10" ht="30">
      <c r="A4" s="47"/>
      <c r="B4" s="47"/>
      <c r="C4" s="47"/>
      <c r="D4" s="2" t="s">
        <v>10</v>
      </c>
      <c r="E4" s="22" t="s">
        <v>11</v>
      </c>
      <c r="F4" s="22" t="s">
        <v>12</v>
      </c>
      <c r="G4" s="22" t="s">
        <v>13</v>
      </c>
      <c r="H4" s="49"/>
      <c r="I4" s="49"/>
      <c r="J4" s="49"/>
    </row>
    <row r="5" spans="1:10" ht="30" customHeight="1">
      <c r="A5" s="57">
        <v>1</v>
      </c>
      <c r="B5" s="55" t="s">
        <v>89</v>
      </c>
      <c r="C5" s="4" t="s">
        <v>91</v>
      </c>
      <c r="D5" s="5">
        <v>67.25</v>
      </c>
      <c r="E5" s="5">
        <f t="shared" ref="E5:E8" si="0">D5*0.4</f>
        <v>26.900000000000002</v>
      </c>
      <c r="F5" s="5">
        <v>81.2</v>
      </c>
      <c r="G5" s="6">
        <f t="shared" ref="G5:G8" si="1">F5*0.6</f>
        <v>48.72</v>
      </c>
      <c r="H5" s="6">
        <f t="shared" ref="H5:H8" si="2">E5+G5</f>
        <v>75.62</v>
      </c>
      <c r="I5" s="7" t="s">
        <v>16</v>
      </c>
      <c r="J5" s="8"/>
    </row>
    <row r="6" spans="1:10" ht="30" customHeight="1">
      <c r="A6" s="58"/>
      <c r="B6" s="56"/>
      <c r="C6" s="4" t="s">
        <v>101</v>
      </c>
      <c r="D6" s="5">
        <v>63</v>
      </c>
      <c r="E6" s="5">
        <v>25.2</v>
      </c>
      <c r="F6" s="5">
        <v>0</v>
      </c>
      <c r="G6" s="6">
        <v>0</v>
      </c>
      <c r="H6" s="6">
        <v>25.2</v>
      </c>
      <c r="I6" s="7"/>
      <c r="J6" s="8" t="s">
        <v>102</v>
      </c>
    </row>
    <row r="7" spans="1:10" ht="30" customHeight="1">
      <c r="A7" s="57">
        <v>2</v>
      </c>
      <c r="B7" s="55" t="s">
        <v>90</v>
      </c>
      <c r="C7" s="4" t="s">
        <v>92</v>
      </c>
      <c r="D7" s="5">
        <v>65.25</v>
      </c>
      <c r="E7" s="5">
        <f t="shared" si="0"/>
        <v>26.1</v>
      </c>
      <c r="F7" s="5">
        <v>65</v>
      </c>
      <c r="G7" s="6">
        <f t="shared" si="1"/>
        <v>39</v>
      </c>
      <c r="H7" s="6">
        <f t="shared" si="2"/>
        <v>65.099999999999994</v>
      </c>
      <c r="I7" s="23" t="s">
        <v>94</v>
      </c>
      <c r="J7" s="8"/>
    </row>
    <row r="8" spans="1:10" ht="30" customHeight="1">
      <c r="A8" s="59"/>
      <c r="B8" s="60"/>
      <c r="C8" s="4" t="s">
        <v>93</v>
      </c>
      <c r="D8" s="5">
        <v>69</v>
      </c>
      <c r="E8" s="5">
        <f t="shared" si="0"/>
        <v>27.6</v>
      </c>
      <c r="F8" s="5">
        <v>82.4</v>
      </c>
      <c r="G8" s="6">
        <f t="shared" si="1"/>
        <v>49.440000000000005</v>
      </c>
      <c r="H8" s="6">
        <f t="shared" si="2"/>
        <v>77.040000000000006</v>
      </c>
      <c r="I8" s="23" t="s">
        <v>95</v>
      </c>
      <c r="J8" s="8"/>
    </row>
    <row r="9" spans="1:10" ht="30" customHeight="1">
      <c r="A9" s="58"/>
      <c r="B9" s="56"/>
      <c r="C9" s="4" t="s">
        <v>103</v>
      </c>
      <c r="D9" s="5">
        <v>64.5</v>
      </c>
      <c r="E9" s="5">
        <v>25.8</v>
      </c>
      <c r="F9" s="5">
        <v>0</v>
      </c>
      <c r="G9" s="6">
        <v>0</v>
      </c>
      <c r="H9" s="6">
        <v>25.8</v>
      </c>
      <c r="I9" s="23"/>
      <c r="J9" s="8" t="s">
        <v>102</v>
      </c>
    </row>
  </sheetData>
  <mergeCells count="14">
    <mergeCell ref="B5:B6"/>
    <mergeCell ref="A5:A6"/>
    <mergeCell ref="A7:A9"/>
    <mergeCell ref="B7:B9"/>
    <mergeCell ref="A1:J1"/>
    <mergeCell ref="A2:J2"/>
    <mergeCell ref="A3:A4"/>
    <mergeCell ref="B3:B4"/>
    <mergeCell ref="C3:C4"/>
    <mergeCell ref="D3:E3"/>
    <mergeCell ref="F3:G3"/>
    <mergeCell ref="H3:H4"/>
    <mergeCell ref="I3:I4"/>
    <mergeCell ref="J3:J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I7" sqref="I7"/>
    </sheetView>
  </sheetViews>
  <sheetFormatPr defaultColWidth="9" defaultRowHeight="14.25"/>
  <cols>
    <col min="1" max="1" width="5.375" customWidth="1"/>
    <col min="3" max="3" width="13.375" customWidth="1"/>
    <col min="4" max="4" width="10.875" customWidth="1"/>
    <col min="5" max="5" width="14" customWidth="1"/>
    <col min="7" max="7" width="13.625" customWidth="1"/>
    <col min="10" max="10" width="12.375" customWidth="1"/>
  </cols>
  <sheetData>
    <row r="1" spans="1:10" ht="57" customHeight="1">
      <c r="A1" s="50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>
      <c r="A2" s="52" t="s">
        <v>96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47" t="s">
        <v>2</v>
      </c>
      <c r="B3" s="47" t="s">
        <v>3</v>
      </c>
      <c r="C3" s="47" t="s">
        <v>4</v>
      </c>
      <c r="D3" s="47" t="s">
        <v>5</v>
      </c>
      <c r="E3" s="47"/>
      <c r="F3" s="47" t="s">
        <v>6</v>
      </c>
      <c r="G3" s="47"/>
      <c r="H3" s="48" t="s">
        <v>7</v>
      </c>
      <c r="I3" s="49" t="s">
        <v>8</v>
      </c>
      <c r="J3" s="49" t="s">
        <v>9</v>
      </c>
    </row>
    <row r="4" spans="1:10" ht="30">
      <c r="A4" s="47"/>
      <c r="B4" s="47"/>
      <c r="C4" s="47"/>
      <c r="D4" s="2" t="s">
        <v>10</v>
      </c>
      <c r="E4" s="22" t="s">
        <v>11</v>
      </c>
      <c r="F4" s="22" t="s">
        <v>12</v>
      </c>
      <c r="G4" s="22" t="s">
        <v>13</v>
      </c>
      <c r="H4" s="49"/>
      <c r="I4" s="49"/>
      <c r="J4" s="49"/>
    </row>
    <row r="5" spans="1:10" ht="30" customHeight="1">
      <c r="A5" s="57">
        <v>1</v>
      </c>
      <c r="B5" s="55" t="s">
        <v>97</v>
      </c>
      <c r="C5" s="4" t="s">
        <v>98</v>
      </c>
      <c r="D5" s="5">
        <v>79</v>
      </c>
      <c r="E5" s="5">
        <v>31.6</v>
      </c>
      <c r="F5" s="5">
        <v>82.2</v>
      </c>
      <c r="G5" s="6">
        <v>49.32</v>
      </c>
      <c r="H5" s="6">
        <f>SUM(E5,G5)</f>
        <v>80.92</v>
      </c>
      <c r="I5" s="23" t="s">
        <v>94</v>
      </c>
      <c r="J5" s="8"/>
    </row>
    <row r="6" spans="1:10" ht="30" customHeight="1">
      <c r="A6" s="59"/>
      <c r="B6" s="60"/>
      <c r="C6" s="4" t="s">
        <v>99</v>
      </c>
      <c r="D6" s="5">
        <v>67.25</v>
      </c>
      <c r="E6" s="5">
        <v>26.9</v>
      </c>
      <c r="F6" s="5">
        <v>78.599999999999994</v>
      </c>
      <c r="G6" s="6">
        <v>47.16</v>
      </c>
      <c r="H6" s="6">
        <v>74.06</v>
      </c>
      <c r="I6" s="23" t="s">
        <v>94</v>
      </c>
      <c r="J6" s="8"/>
    </row>
    <row r="7" spans="1:10" ht="30" customHeight="1">
      <c r="A7" s="58"/>
      <c r="B7" s="56"/>
      <c r="C7" s="4" t="s">
        <v>100</v>
      </c>
      <c r="D7" s="5">
        <v>76</v>
      </c>
      <c r="E7" s="5">
        <v>30.4</v>
      </c>
      <c r="F7" s="5">
        <v>88.4</v>
      </c>
      <c r="G7" s="6">
        <v>53.04</v>
      </c>
      <c r="H7" s="6">
        <v>83.44</v>
      </c>
      <c r="I7" s="23" t="s">
        <v>95</v>
      </c>
      <c r="J7" s="8"/>
    </row>
  </sheetData>
  <mergeCells count="12">
    <mergeCell ref="A5:A7"/>
    <mergeCell ref="B5:B7"/>
    <mergeCell ref="A1:J1"/>
    <mergeCell ref="A2:J2"/>
    <mergeCell ref="A3:A4"/>
    <mergeCell ref="B3:B4"/>
    <mergeCell ref="C3:C4"/>
    <mergeCell ref="D3:E3"/>
    <mergeCell ref="F3:G3"/>
    <mergeCell ref="H3:H4"/>
    <mergeCell ref="I3:I4"/>
    <mergeCell ref="J3:J4"/>
  </mergeCells>
  <phoneticPr fontId="2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15" sqref="F15"/>
    </sheetView>
  </sheetViews>
  <sheetFormatPr defaultColWidth="9" defaultRowHeight="14.25"/>
  <cols>
    <col min="1" max="1" width="5.375" customWidth="1"/>
    <col min="3" max="3" width="13.375" customWidth="1"/>
    <col min="4" max="4" width="10.875" customWidth="1"/>
    <col min="5" max="5" width="14" customWidth="1"/>
    <col min="7" max="7" width="13.625" customWidth="1"/>
    <col min="10" max="10" width="12.375" customWidth="1"/>
  </cols>
  <sheetData>
    <row r="1" spans="1:10" ht="57" customHeight="1">
      <c r="A1" s="50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>
      <c r="A2" s="52" t="s">
        <v>104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47" t="s">
        <v>2</v>
      </c>
      <c r="B3" s="47" t="s">
        <v>3</v>
      </c>
      <c r="C3" s="47" t="s">
        <v>4</v>
      </c>
      <c r="D3" s="47" t="s">
        <v>5</v>
      </c>
      <c r="E3" s="47"/>
      <c r="F3" s="47" t="s">
        <v>6</v>
      </c>
      <c r="G3" s="47"/>
      <c r="H3" s="48" t="s">
        <v>7</v>
      </c>
      <c r="I3" s="49" t="s">
        <v>8</v>
      </c>
      <c r="J3" s="49" t="s">
        <v>9</v>
      </c>
    </row>
    <row r="4" spans="1:10" ht="30">
      <c r="A4" s="47"/>
      <c r="B4" s="47"/>
      <c r="C4" s="47"/>
      <c r="D4" s="2" t="s">
        <v>10</v>
      </c>
      <c r="E4" s="22" t="s">
        <v>11</v>
      </c>
      <c r="F4" s="22" t="s">
        <v>12</v>
      </c>
      <c r="G4" s="22" t="s">
        <v>13</v>
      </c>
      <c r="H4" s="49"/>
      <c r="I4" s="49"/>
      <c r="J4" s="49"/>
    </row>
    <row r="5" spans="1:10" ht="30" customHeight="1">
      <c r="A5" s="57">
        <v>1</v>
      </c>
      <c r="B5" s="55" t="s">
        <v>105</v>
      </c>
      <c r="C5" s="4" t="s">
        <v>106</v>
      </c>
      <c r="D5" s="25">
        <v>79.75</v>
      </c>
      <c r="E5" s="5">
        <v>31.9</v>
      </c>
      <c r="F5" s="5">
        <v>78.599999999999994</v>
      </c>
      <c r="G5" s="6">
        <v>47.16</v>
      </c>
      <c r="H5" s="6">
        <v>79.06</v>
      </c>
      <c r="I5" s="23" t="s">
        <v>94</v>
      </c>
      <c r="J5" s="8"/>
    </row>
    <row r="6" spans="1:10" ht="30" customHeight="1">
      <c r="A6" s="59"/>
      <c r="B6" s="60"/>
      <c r="C6" s="4" t="s">
        <v>107</v>
      </c>
      <c r="D6" s="25">
        <v>78.75</v>
      </c>
      <c r="E6" s="5">
        <v>31.5</v>
      </c>
      <c r="F6" s="5">
        <v>83.8</v>
      </c>
      <c r="G6" s="6">
        <v>50.28</v>
      </c>
      <c r="H6" s="6">
        <v>81.78</v>
      </c>
      <c r="I6" s="23" t="s">
        <v>95</v>
      </c>
      <c r="J6" s="8"/>
    </row>
    <row r="7" spans="1:10" ht="30" customHeight="1">
      <c r="A7" s="58"/>
      <c r="B7" s="56"/>
      <c r="C7" s="4" t="s">
        <v>108</v>
      </c>
      <c r="D7" s="25">
        <v>55</v>
      </c>
      <c r="E7" s="5">
        <v>22</v>
      </c>
      <c r="F7" s="5">
        <v>0</v>
      </c>
      <c r="G7" s="6">
        <v>0</v>
      </c>
      <c r="H7" s="6">
        <v>22</v>
      </c>
      <c r="I7" s="23"/>
      <c r="J7" s="8" t="s">
        <v>109</v>
      </c>
    </row>
  </sheetData>
  <mergeCells count="12">
    <mergeCell ref="A5:A7"/>
    <mergeCell ref="B5:B7"/>
    <mergeCell ref="A1:J1"/>
    <mergeCell ref="A2:J2"/>
    <mergeCell ref="A3:A4"/>
    <mergeCell ref="B3:B4"/>
    <mergeCell ref="C3:C4"/>
    <mergeCell ref="D3:E3"/>
    <mergeCell ref="F3:G3"/>
    <mergeCell ref="H3:H4"/>
    <mergeCell ref="I3:I4"/>
    <mergeCell ref="J3:J4"/>
  </mergeCells>
  <phoneticPr fontId="2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sqref="A1:J1"/>
    </sheetView>
  </sheetViews>
  <sheetFormatPr defaultColWidth="9" defaultRowHeight="14.25"/>
  <cols>
    <col min="1" max="1" width="5.375" style="24" customWidth="1"/>
    <col min="2" max="2" width="9" style="24"/>
    <col min="3" max="3" width="13.375" style="24" customWidth="1"/>
    <col min="4" max="4" width="10.875" style="24" customWidth="1"/>
    <col min="5" max="5" width="14" style="24" customWidth="1"/>
    <col min="6" max="6" width="9" style="24"/>
    <col min="7" max="7" width="13.625" style="24" customWidth="1"/>
    <col min="8" max="9" width="9" style="24"/>
    <col min="10" max="10" width="12.375" style="24" customWidth="1"/>
    <col min="11" max="16384" width="9" style="24"/>
  </cols>
  <sheetData>
    <row r="1" spans="1:10" ht="57" customHeight="1">
      <c r="A1" s="50" t="s">
        <v>135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>
      <c r="A2" s="52" t="s">
        <v>110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47" t="s">
        <v>2</v>
      </c>
      <c r="B3" s="47" t="s">
        <v>3</v>
      </c>
      <c r="C3" s="47" t="s">
        <v>4</v>
      </c>
      <c r="D3" s="47" t="s">
        <v>5</v>
      </c>
      <c r="E3" s="47"/>
      <c r="F3" s="47" t="s">
        <v>6</v>
      </c>
      <c r="G3" s="47"/>
      <c r="H3" s="48" t="s">
        <v>7</v>
      </c>
      <c r="I3" s="49" t="s">
        <v>8</v>
      </c>
      <c r="J3" s="49" t="s">
        <v>9</v>
      </c>
    </row>
    <row r="4" spans="1:10" ht="30">
      <c r="A4" s="47"/>
      <c r="B4" s="47"/>
      <c r="C4" s="47"/>
      <c r="D4" s="2" t="s">
        <v>10</v>
      </c>
      <c r="E4" s="22" t="s">
        <v>11</v>
      </c>
      <c r="F4" s="22" t="s">
        <v>12</v>
      </c>
      <c r="G4" s="22" t="s">
        <v>13</v>
      </c>
      <c r="H4" s="49"/>
      <c r="I4" s="49"/>
      <c r="J4" s="49"/>
    </row>
    <row r="5" spans="1:10" ht="30" customHeight="1">
      <c r="A5" s="57">
        <v>1</v>
      </c>
      <c r="B5" s="55" t="s">
        <v>111</v>
      </c>
      <c r="C5" s="4" t="s">
        <v>112</v>
      </c>
      <c r="D5" s="26">
        <v>77.5</v>
      </c>
      <c r="E5" s="5">
        <v>31</v>
      </c>
      <c r="F5" s="5">
        <v>75.400000000000006</v>
      </c>
      <c r="G5" s="6">
        <v>45.24</v>
      </c>
      <c r="H5" s="6">
        <v>76.239999999999995</v>
      </c>
      <c r="I5" s="23" t="s">
        <v>94</v>
      </c>
      <c r="J5" s="8"/>
    </row>
    <row r="6" spans="1:10" ht="30" customHeight="1">
      <c r="A6" s="59"/>
      <c r="B6" s="60"/>
      <c r="C6" s="4" t="s">
        <v>113</v>
      </c>
      <c r="D6" s="26">
        <v>72.5</v>
      </c>
      <c r="E6" s="5">
        <v>29</v>
      </c>
      <c r="F6" s="5">
        <v>74.599999999999994</v>
      </c>
      <c r="G6" s="6">
        <v>44.76</v>
      </c>
      <c r="H6" s="6">
        <v>73.760000000000005</v>
      </c>
      <c r="I6" s="23" t="s">
        <v>94</v>
      </c>
      <c r="J6" s="8"/>
    </row>
    <row r="7" spans="1:10" ht="30" customHeight="1">
      <c r="A7" s="58"/>
      <c r="B7" s="56"/>
      <c r="C7" s="4" t="s">
        <v>114</v>
      </c>
      <c r="D7" s="26">
        <v>65</v>
      </c>
      <c r="E7" s="5">
        <v>26</v>
      </c>
      <c r="F7" s="5">
        <v>86.2</v>
      </c>
      <c r="G7" s="6">
        <v>51.72</v>
      </c>
      <c r="H7" s="6">
        <v>77.72</v>
      </c>
      <c r="I7" s="23" t="s">
        <v>95</v>
      </c>
      <c r="J7" s="8"/>
    </row>
  </sheetData>
  <mergeCells count="12">
    <mergeCell ref="A5:A7"/>
    <mergeCell ref="B5:B7"/>
    <mergeCell ref="A1:J1"/>
    <mergeCell ref="A2:J2"/>
    <mergeCell ref="A3:A4"/>
    <mergeCell ref="B3:B4"/>
    <mergeCell ref="C3:C4"/>
    <mergeCell ref="D3:E3"/>
    <mergeCell ref="F3:G3"/>
    <mergeCell ref="H3:H4"/>
    <mergeCell ref="I3:I4"/>
    <mergeCell ref="J3:J4"/>
  </mergeCells>
  <phoneticPr fontId="2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A2" sqref="A2:J2"/>
    </sheetView>
  </sheetViews>
  <sheetFormatPr defaultRowHeight="14.25"/>
  <sheetData>
    <row r="1" spans="1:10" ht="53.25" customHeight="1">
      <c r="A1" s="50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>
      <c r="A2" s="64" t="s">
        <v>115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65" t="s">
        <v>2</v>
      </c>
      <c r="B3" s="65" t="s">
        <v>3</v>
      </c>
      <c r="C3" s="65" t="s">
        <v>4</v>
      </c>
      <c r="D3" s="65" t="s">
        <v>5</v>
      </c>
      <c r="E3" s="65"/>
      <c r="F3" s="65" t="s">
        <v>6</v>
      </c>
      <c r="G3" s="65"/>
      <c r="H3" s="66" t="s">
        <v>7</v>
      </c>
      <c r="I3" s="67" t="s">
        <v>8</v>
      </c>
      <c r="J3" s="67" t="s">
        <v>9</v>
      </c>
    </row>
    <row r="4" spans="1:10" ht="44.25">
      <c r="A4" s="65"/>
      <c r="B4" s="65"/>
      <c r="C4" s="65"/>
      <c r="D4" s="29" t="s">
        <v>10</v>
      </c>
      <c r="E4" s="30" t="s">
        <v>11</v>
      </c>
      <c r="F4" s="30" t="s">
        <v>12</v>
      </c>
      <c r="G4" s="30" t="s">
        <v>13</v>
      </c>
      <c r="H4" s="67"/>
      <c r="I4" s="67"/>
      <c r="J4" s="67"/>
    </row>
    <row r="5" spans="1:10" ht="15.75">
      <c r="A5" s="28">
        <v>1</v>
      </c>
      <c r="B5" s="62" t="s">
        <v>116</v>
      </c>
      <c r="C5" s="37" t="s">
        <v>117</v>
      </c>
      <c r="D5" s="38">
        <v>72</v>
      </c>
      <c r="E5" s="31">
        <v>28.8</v>
      </c>
      <c r="F5" s="31">
        <v>79.599999999999994</v>
      </c>
      <c r="G5" s="32">
        <v>47.76</v>
      </c>
      <c r="H5" s="36">
        <v>76.56</v>
      </c>
      <c r="I5" s="33" t="s">
        <v>16</v>
      </c>
      <c r="J5" s="34"/>
    </row>
    <row r="6" spans="1:10" ht="27">
      <c r="A6" s="28">
        <v>2</v>
      </c>
      <c r="B6" s="63"/>
      <c r="C6" s="37" t="s">
        <v>118</v>
      </c>
      <c r="D6" s="38">
        <v>64</v>
      </c>
      <c r="E6" s="31">
        <v>25.6</v>
      </c>
      <c r="F6" s="31">
        <v>74.599999999999994</v>
      </c>
      <c r="G6" s="32">
        <v>44.76</v>
      </c>
      <c r="H6" s="32">
        <v>70.36</v>
      </c>
      <c r="I6" s="33"/>
      <c r="J6" s="34"/>
    </row>
    <row r="7" spans="1:10" ht="15.75">
      <c r="A7" s="28">
        <v>1</v>
      </c>
      <c r="B7" s="61" t="s">
        <v>119</v>
      </c>
      <c r="C7" s="37" t="s">
        <v>120</v>
      </c>
      <c r="D7" s="39">
        <v>77.5</v>
      </c>
      <c r="E7" s="31">
        <v>31</v>
      </c>
      <c r="F7" s="31">
        <v>79.2</v>
      </c>
      <c r="G7" s="32">
        <v>47.52</v>
      </c>
      <c r="H7" s="36">
        <v>78.52000000000001</v>
      </c>
      <c r="I7" s="33" t="s">
        <v>16</v>
      </c>
      <c r="J7" s="34"/>
    </row>
    <row r="8" spans="1:10" ht="15.75">
      <c r="A8" s="28">
        <v>2</v>
      </c>
      <c r="B8" s="42"/>
      <c r="C8" s="37" t="s">
        <v>121</v>
      </c>
      <c r="D8" s="39">
        <v>71.5</v>
      </c>
      <c r="E8" s="31">
        <v>28.6</v>
      </c>
      <c r="F8" s="31">
        <v>80.8</v>
      </c>
      <c r="G8" s="32">
        <v>48.48</v>
      </c>
      <c r="H8" s="36">
        <v>77.08</v>
      </c>
      <c r="I8" s="35" t="s">
        <v>16</v>
      </c>
      <c r="J8" s="34"/>
    </row>
    <row r="9" spans="1:10" ht="27">
      <c r="A9" s="28">
        <v>3</v>
      </c>
      <c r="B9" s="42"/>
      <c r="C9" s="37" t="s">
        <v>122</v>
      </c>
      <c r="D9" s="39">
        <v>64</v>
      </c>
      <c r="E9" s="31">
        <v>25.6</v>
      </c>
      <c r="F9" s="31">
        <v>74.2</v>
      </c>
      <c r="G9" s="32">
        <v>44.52</v>
      </c>
      <c r="H9" s="32">
        <v>70.12</v>
      </c>
      <c r="I9" s="33"/>
      <c r="J9" s="33"/>
    </row>
    <row r="10" spans="1:10" ht="15.75">
      <c r="A10" s="28">
        <v>4</v>
      </c>
      <c r="B10" s="42"/>
      <c r="C10" s="37" t="s">
        <v>123</v>
      </c>
      <c r="D10" s="39">
        <v>68.75</v>
      </c>
      <c r="E10" s="31">
        <v>27.5</v>
      </c>
      <c r="F10" s="31">
        <v>79.400000000000006</v>
      </c>
      <c r="G10" s="32">
        <v>47.64</v>
      </c>
      <c r="H10" s="32">
        <v>75.14</v>
      </c>
      <c r="I10" s="33"/>
      <c r="J10" s="34"/>
    </row>
    <row r="11" spans="1:10" ht="15.75">
      <c r="A11" s="28">
        <v>5</v>
      </c>
      <c r="B11" s="42"/>
      <c r="C11" s="37" t="s">
        <v>124</v>
      </c>
      <c r="D11" s="39">
        <v>67</v>
      </c>
      <c r="E11" s="31">
        <v>26.8</v>
      </c>
      <c r="F11" s="31">
        <v>73.2</v>
      </c>
      <c r="G11" s="32">
        <v>43.92</v>
      </c>
      <c r="H11" s="32">
        <v>70.72</v>
      </c>
      <c r="I11" s="33"/>
      <c r="J11" s="34"/>
    </row>
    <row r="12" spans="1:10" ht="27">
      <c r="A12" s="28">
        <v>6</v>
      </c>
      <c r="B12" s="42"/>
      <c r="C12" s="37" t="s">
        <v>125</v>
      </c>
      <c r="D12" s="39">
        <v>60</v>
      </c>
      <c r="E12" s="31">
        <v>24</v>
      </c>
      <c r="F12" s="31">
        <v>67.2</v>
      </c>
      <c r="G12" s="32">
        <v>40.32</v>
      </c>
      <c r="H12" s="32">
        <v>64.319999999999993</v>
      </c>
      <c r="I12" s="33"/>
      <c r="J12" s="34"/>
    </row>
    <row r="13" spans="1:10" ht="27">
      <c r="A13" s="28">
        <v>7</v>
      </c>
      <c r="B13" s="43"/>
      <c r="C13" s="37" t="s">
        <v>126</v>
      </c>
      <c r="D13" s="39">
        <v>60</v>
      </c>
      <c r="E13" s="31">
        <v>24</v>
      </c>
      <c r="F13" s="31">
        <v>66.400000000000006</v>
      </c>
      <c r="G13" s="32">
        <v>39.840000000000003</v>
      </c>
      <c r="H13" s="32">
        <v>63.84</v>
      </c>
      <c r="I13" s="33"/>
      <c r="J13" s="33"/>
    </row>
    <row r="14" spans="1:10" ht="15.75">
      <c r="A14" s="28">
        <v>1</v>
      </c>
      <c r="B14" s="62" t="s">
        <v>127</v>
      </c>
      <c r="C14" s="37" t="s">
        <v>128</v>
      </c>
      <c r="D14" s="39">
        <v>60.5</v>
      </c>
      <c r="E14" s="31">
        <v>24.200000000000003</v>
      </c>
      <c r="F14" s="31">
        <v>82.4</v>
      </c>
      <c r="G14" s="32">
        <v>49.440000000000005</v>
      </c>
      <c r="H14" s="36">
        <v>73.640000000000015</v>
      </c>
      <c r="I14" s="33" t="s">
        <v>16</v>
      </c>
      <c r="J14" s="34"/>
    </row>
    <row r="15" spans="1:10" ht="15.75">
      <c r="A15" s="28">
        <v>2</v>
      </c>
      <c r="B15" s="63"/>
      <c r="C15" s="37" t="s">
        <v>129</v>
      </c>
      <c r="D15" s="39">
        <v>59.5</v>
      </c>
      <c r="E15" s="31">
        <v>23.8</v>
      </c>
      <c r="F15" s="31">
        <v>75.8</v>
      </c>
      <c r="G15" s="32">
        <v>45.48</v>
      </c>
      <c r="H15" s="32">
        <v>69.28</v>
      </c>
      <c r="I15" s="33"/>
      <c r="J15" s="34"/>
    </row>
    <row r="16" spans="1:10" ht="40.5">
      <c r="A16" s="28">
        <v>3</v>
      </c>
      <c r="B16" s="63"/>
      <c r="C16" s="37" t="s">
        <v>130</v>
      </c>
      <c r="D16" s="39">
        <v>58</v>
      </c>
      <c r="E16" s="31">
        <v>23.200000000000003</v>
      </c>
      <c r="F16" s="31">
        <v>74.599999999999994</v>
      </c>
      <c r="G16" s="32">
        <v>44.76</v>
      </c>
      <c r="H16" s="32">
        <v>67.960000000000008</v>
      </c>
      <c r="I16" s="33"/>
      <c r="J16" s="33"/>
    </row>
    <row r="17" spans="1:10" ht="15.75">
      <c r="A17" s="28">
        <v>1</v>
      </c>
      <c r="B17" s="62" t="s">
        <v>131</v>
      </c>
      <c r="C17" s="37" t="s">
        <v>132</v>
      </c>
      <c r="D17" s="40">
        <v>74</v>
      </c>
      <c r="E17" s="31">
        <v>29.6</v>
      </c>
      <c r="F17" s="31">
        <v>80.8</v>
      </c>
      <c r="G17" s="32">
        <v>48.48</v>
      </c>
      <c r="H17" s="36">
        <v>78.08</v>
      </c>
      <c r="I17" s="33" t="s">
        <v>16</v>
      </c>
      <c r="J17" s="34"/>
    </row>
    <row r="18" spans="1:10" ht="15.75">
      <c r="A18" s="28">
        <v>2</v>
      </c>
      <c r="B18" s="63"/>
      <c r="C18" s="37" t="s">
        <v>133</v>
      </c>
      <c r="D18" s="40">
        <v>75</v>
      </c>
      <c r="E18" s="31">
        <v>30</v>
      </c>
      <c r="F18" s="31">
        <v>75.8</v>
      </c>
      <c r="G18" s="32">
        <v>45.48</v>
      </c>
      <c r="H18" s="32">
        <v>75.47999999999999</v>
      </c>
      <c r="I18" s="27"/>
      <c r="J18" s="34"/>
    </row>
    <row r="19" spans="1:10" ht="27" customHeight="1">
      <c r="A19" s="28">
        <v>3</v>
      </c>
      <c r="B19" s="63"/>
      <c r="C19" s="37" t="s">
        <v>134</v>
      </c>
      <c r="D19" s="40">
        <v>56</v>
      </c>
      <c r="E19" s="31">
        <v>22.400000000000002</v>
      </c>
      <c r="F19" s="31">
        <v>68.400000000000006</v>
      </c>
      <c r="G19" s="32">
        <v>41.04</v>
      </c>
      <c r="H19" s="32">
        <v>63.44</v>
      </c>
      <c r="I19" s="33"/>
      <c r="J19" s="33"/>
    </row>
  </sheetData>
  <mergeCells count="14">
    <mergeCell ref="B7:B13"/>
    <mergeCell ref="B5:B6"/>
    <mergeCell ref="B14:B16"/>
    <mergeCell ref="B17:B19"/>
    <mergeCell ref="A1:J1"/>
    <mergeCell ref="A2:J2"/>
    <mergeCell ref="A3:A4"/>
    <mergeCell ref="B3:B4"/>
    <mergeCell ref="C3:C4"/>
    <mergeCell ref="D3:E3"/>
    <mergeCell ref="F3:G3"/>
    <mergeCell ref="H3:H4"/>
    <mergeCell ref="I3:I4"/>
    <mergeCell ref="J3:J4"/>
  </mergeCells>
  <phoneticPr fontId="2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新疆环科院</vt:lpstr>
      <vt:lpstr>新疆环境监测总站</vt:lpstr>
      <vt:lpstr>固废中心</vt:lpstr>
      <vt:lpstr>评估中心</vt:lpstr>
      <vt:lpstr>信息中心</vt:lpstr>
      <vt:lpstr>排污权交易中心</vt:lpstr>
      <vt:lpstr>辐射站</vt:lpstr>
      <vt:lpstr>新疆环科院!Print_Titles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2019-07-22T10:56:29Z</cp:lastPrinted>
  <dcterms:created xsi:type="dcterms:W3CDTF">1996-12-17T01:32:00Z</dcterms:created>
  <dcterms:modified xsi:type="dcterms:W3CDTF">2019-07-22T10:59:27Z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